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koun\Downloads\"/>
    </mc:Choice>
  </mc:AlternateContent>
  <xr:revisionPtr revIDLastSave="0" documentId="13_ncr:1_{F6CEFC90-BA5D-4EC0-A4B8-AA7CCEA30D34}" xr6:coauthVersionLast="47" xr6:coauthVersionMax="47" xr10:uidLastSave="{00000000-0000-0000-0000-000000000000}"/>
  <bookViews>
    <workbookView xWindow="-110" yWindow="-110" windowWidth="19420" windowHeight="10420" xr2:uid="{E8522B1A-9800-4F9A-BD8D-5A2C0578E9A9}"/>
  </bookViews>
  <sheets>
    <sheet name="DC_POSVaPR_zadost_26" sheetId="2" r:id="rId1"/>
    <sheet name="DC_POSVaPR_zdroje_26" sheetId="4" r:id="rId2"/>
    <sheet name="DC_POSVaPR_rozpocet_26" sheetId="3" r:id="rId3"/>
  </sheets>
  <definedNames>
    <definedName name="_xlnm.Print_Titles" localSheetId="2">DC_POSVaPR_rozpocet_26!$2:$9</definedName>
    <definedName name="_xlnm.Print_Area" localSheetId="2">DC_POSVaPR_rozpocet_26!$B$2:$H$45</definedName>
    <definedName name="_xlnm.Print_Area" localSheetId="0">DC_POSVaPR_zadost_26!$B$1:$C$129</definedName>
    <definedName name="_xlnm.Print_Area" localSheetId="1">DC_POSVaPR_zdroje_26!$B$2:$G$35</definedName>
    <definedName name="Z_E948B07B_BC2F_4E61_BD0F_67262D6D5630_.wvu.PrintArea" localSheetId="2" hidden="1">DC_POSVaPR_rozpocet_26!$B$2:$H$45</definedName>
    <definedName name="Z_E948B07B_BC2F_4E61_BD0F_67262D6D5630_.wvu.PrintArea" localSheetId="1" hidden="1">DC_POSVaPR_zdroje_26!$B$2:$G$35</definedName>
    <definedName name="Z_E948B07B_BC2F_4E61_BD0F_67262D6D5630_.wvu.PrintTitles" localSheetId="2" hidden="1">DC_POSVaPR_rozpocet_26!$2:$9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2" l="1"/>
  <c r="E42" i="2"/>
  <c r="H2" i="3"/>
  <c r="G9" i="3" s="1"/>
  <c r="G2" i="4"/>
  <c r="F7" i="4" s="1"/>
  <c r="C128" i="2"/>
  <c r="C129" i="2"/>
  <c r="C127" i="2"/>
  <c r="D25" i="3"/>
  <c r="C36" i="2"/>
  <c r="C35" i="2"/>
  <c r="C34" i="2"/>
  <c r="D40" i="3"/>
  <c r="D41" i="3"/>
  <c r="D39" i="3"/>
  <c r="D31" i="3"/>
  <c r="D32" i="3"/>
  <c r="D33" i="3"/>
  <c r="D34" i="3"/>
  <c r="D35" i="3"/>
  <c r="D36" i="3"/>
  <c r="D37" i="3"/>
  <c r="D30" i="3"/>
  <c r="D28" i="3"/>
  <c r="D27" i="3"/>
  <c r="D21" i="3"/>
  <c r="D22" i="3"/>
  <c r="D23" i="3"/>
  <c r="D20" i="3"/>
  <c r="D13" i="3"/>
  <c r="D14" i="3"/>
  <c r="D15" i="3"/>
  <c r="D16" i="3"/>
  <c r="D17" i="3"/>
  <c r="D12" i="3"/>
  <c r="C41" i="2"/>
  <c r="C42" i="2"/>
  <c r="C43" i="2"/>
  <c r="C37" i="2"/>
  <c r="E24" i="3"/>
  <c r="F44" i="2"/>
  <c r="E38" i="3"/>
  <c r="F38" i="3"/>
  <c r="G38" i="3"/>
  <c r="G29" i="3"/>
  <c r="E29" i="3"/>
  <c r="F29" i="3"/>
  <c r="F19" i="3"/>
  <c r="G19" i="3"/>
  <c r="G11" i="3"/>
  <c r="F43" i="2"/>
  <c r="F42" i="2"/>
  <c r="F41" i="2"/>
  <c r="F8" i="2"/>
  <c r="F33" i="2"/>
  <c r="F32" i="2"/>
  <c r="F30" i="2"/>
  <c r="F10" i="2"/>
  <c r="F29" i="2"/>
  <c r="C133" i="2"/>
  <c r="C7" i="2"/>
  <c r="D6" i="3"/>
  <c r="D5" i="3"/>
  <c r="F4" i="3"/>
  <c r="I4" i="3" s="1"/>
  <c r="E3" i="4"/>
  <c r="E70" i="2"/>
  <c r="C71" i="2"/>
  <c r="C5" i="4"/>
  <c r="C4" i="4"/>
  <c r="D9" i="3" l="1"/>
  <c r="E9" i="3"/>
  <c r="F9" i="3"/>
  <c r="E7" i="4"/>
  <c r="D7" i="4" s="1"/>
  <c r="E27" i="4" l="1"/>
  <c r="D27" i="4"/>
  <c r="G26" i="3"/>
  <c r="F26" i="3"/>
  <c r="E26" i="3"/>
  <c r="D24" i="3"/>
  <c r="G24" i="3"/>
  <c r="F24" i="3"/>
  <c r="E19" i="3"/>
  <c r="E18" i="3" s="1"/>
  <c r="F11" i="3"/>
  <c r="E11" i="3"/>
  <c r="D38" i="3" l="1"/>
  <c r="F18" i="3"/>
  <c r="F10" i="3" s="1"/>
  <c r="F42" i="3" s="1"/>
  <c r="G18" i="3"/>
  <c r="G10" i="3" s="1"/>
  <c r="G42" i="3" s="1"/>
  <c r="D26" i="3"/>
  <c r="D19" i="3"/>
  <c r="E10" i="3"/>
  <c r="E42" i="3" s="1"/>
  <c r="D11" i="3"/>
  <c r="D29" i="3"/>
  <c r="D43" i="3" l="1"/>
  <c r="I42" i="3"/>
  <c r="J42" i="3" s="1"/>
  <c r="C74" i="2"/>
  <c r="D18" i="3"/>
  <c r="D10" i="3" s="1"/>
  <c r="F14" i="4"/>
  <c r="F27" i="4" s="1"/>
  <c r="B29" i="4" s="1"/>
  <c r="C72" i="2"/>
  <c r="D42" i="3" l="1"/>
  <c r="C73" i="2" s="1"/>
  <c r="C75" i="2" s="1"/>
  <c r="C70" i="2"/>
  <c r="G4" i="3"/>
  <c r="G3" i="4"/>
  <c r="D44" i="3" l="1"/>
  <c r="J4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C6" authorId="0" shapeId="0" xr:uid="{F5F1DA06-34C6-48FC-AC3A-33DA0781AFF2}">
      <text>
        <r>
          <rPr>
            <b/>
            <sz val="9"/>
            <color indexed="81"/>
            <rFont val="Tahoma"/>
            <family val="2"/>
            <charset val="238"/>
          </rPr>
          <t xml:space="preserve">A: </t>
        </r>
        <r>
          <rPr>
            <sz val="9"/>
            <color indexed="81"/>
            <rFont val="Tahoma"/>
            <family val="2"/>
            <charset val="238"/>
          </rPr>
          <t>Dotace na podporu registrovaných sociálních služeb</t>
        </r>
        <r>
          <rPr>
            <b/>
            <sz val="9"/>
            <color indexed="81"/>
            <rFont val="Tahoma"/>
            <family val="2"/>
            <charset val="238"/>
          </rPr>
          <t xml:space="preserve">
B: </t>
        </r>
        <r>
          <rPr>
            <sz val="9"/>
            <color indexed="81"/>
            <rFont val="Tahoma"/>
            <family val="2"/>
            <charset val="238"/>
          </rPr>
          <t>Dotace na podporu ostatních dlouhodobých aktivit v sociální oblasti</t>
        </r>
        <r>
          <rPr>
            <b/>
            <sz val="9"/>
            <color indexed="81"/>
            <rFont val="Tahoma"/>
            <family val="2"/>
            <charset val="238"/>
          </rPr>
          <t xml:space="preserve">
C: </t>
        </r>
        <r>
          <rPr>
            <sz val="9"/>
            <color indexed="81"/>
            <rFont val="Tahoma"/>
            <family val="2"/>
            <charset val="238"/>
          </rPr>
          <t>Dotace na jednorázové akce v sociální oblasti</t>
        </r>
      </text>
    </comment>
  </commentList>
</comments>
</file>

<file path=xl/sharedStrings.xml><?xml version="1.0" encoding="utf-8"?>
<sst xmlns="http://schemas.openxmlformats.org/spreadsheetml/2006/main" count="213" uniqueCount="178">
  <si>
    <t>https://www.dh.cz/index.php/usek-vnitroorganizacni/dokumenty/1535-ziskani-uplneho-vypisu-z-evidence-skutecnych-majitelu</t>
  </si>
  <si>
    <t>Návod na získání na adrese:</t>
  </si>
  <si>
    <t>Přílohy k žádosti:</t>
  </si>
  <si>
    <t>Dne:</t>
  </si>
  <si>
    <t>Vypracoval:</t>
  </si>
  <si>
    <t>statutární orgán</t>
  </si>
  <si>
    <t>Právní důvod:</t>
  </si>
  <si>
    <t>Funkce:</t>
  </si>
  <si>
    <t>Jméno:</t>
  </si>
  <si>
    <t>Osoby jednající jménem žadatele:</t>
  </si>
  <si>
    <t>2.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</si>
  <si>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1. vůči majetku žadatele neprobíhá, nebo v posledních 3 letech neproběhlo, insolvenční řízení, v němž bylo vydáno rozhodnutí o úpadku, nebo insolvenční návrh nebyl zamítnut proto, že majetek nepostačuje k úhradě nákladů insolvenčního řízení, nebo nebyl konkurs zrušen proto, že majetek byl zcela nepostačující nebo byla zavedena nucená správa podle zvláštních právních předpisů;</t>
  </si>
  <si>
    <t xml:space="preserve">Zároveň statutární orgán čestně prohlašuje, že: </t>
  </si>
  <si>
    <t>Prohlášení žadatele:</t>
  </si>
  <si>
    <t>Procento dotace:</t>
  </si>
  <si>
    <t>Požadovaná dotace:</t>
  </si>
  <si>
    <t>1
2</t>
  </si>
  <si>
    <t>Celkové náklady:</t>
  </si>
  <si>
    <t>Žadatel:</t>
  </si>
  <si>
    <t>Projekt:</t>
  </si>
  <si>
    <t>Rekapitulace:</t>
  </si>
  <si>
    <t>webové stránky:</t>
  </si>
  <si>
    <t>Datová schránka:</t>
  </si>
  <si>
    <t>Banka:</t>
  </si>
  <si>
    <t>Číslo účtu:</t>
  </si>
  <si>
    <t>E-mail:</t>
  </si>
  <si>
    <t>Telefon:</t>
  </si>
  <si>
    <t>Kontaktní osoba:</t>
  </si>
  <si>
    <t>PSČ:</t>
  </si>
  <si>
    <t>Město:</t>
  </si>
  <si>
    <t>Adresa:</t>
  </si>
  <si>
    <t>Právní forma:</t>
  </si>
  <si>
    <t>DIČ:</t>
  </si>
  <si>
    <t>Identifikační údaje žadatele - poskytovatele služby</t>
  </si>
  <si>
    <t>Název projektu:</t>
  </si>
  <si>
    <t>Číslo registrace:</t>
  </si>
  <si>
    <t>Typ dotace:</t>
  </si>
  <si>
    <t>Žádost o dotaci z rozpočtu města Děčína z programu</t>
  </si>
  <si>
    <t>Pomocný sloupec</t>
  </si>
  <si>
    <t>Nákladová položka</t>
  </si>
  <si>
    <t>Poznámka - slovní komentář (u položek, na které je žádána dotace, nutno vyplnit)</t>
  </si>
  <si>
    <t>1. Provozní náklady celkem</t>
  </si>
  <si>
    <t>z toho:</t>
  </si>
  <si>
    <t>- kancelářské potřeby</t>
  </si>
  <si>
    <t>- čistící prostředky</t>
  </si>
  <si>
    <t>- vybavení (DDHM) do 40 tis.</t>
  </si>
  <si>
    <t>- vybavení (DDHM) do 80 tis.</t>
  </si>
  <si>
    <t>- pohonné hmoty</t>
  </si>
  <si>
    <t>- ostatní materiálové náklady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</si>
  <si>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</si>
  <si>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</si>
  <si>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</si>
  <si>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</si>
  <si>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</si>
  <si>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</si>
  <si>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</si>
  <si>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</si>
  <si>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ostatní - konkretizujte</t>
  </si>
  <si>
    <t>1.2.3</t>
  </si>
  <si>
    <t>Cestovné</t>
  </si>
  <si>
    <t>- cestovné zaměstnanců</t>
  </si>
  <si>
    <t>- cestovné ostatní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</si>
  <si>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</si>
  <si>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</si>
  <si>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</si>
  <si>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</si>
  <si>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</si>
  <si>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</si>
  <si>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</si>
  <si>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</si>
  <si>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</si>
  <si>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</si>
  <si>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2. Osobní náklady celkem</t>
  </si>
  <si>
    <t>- hrubé mzdy včetně odvodů</t>
  </si>
  <si>
    <t>- OON na DPČ</t>
  </si>
  <si>
    <t>- OON na DPP</t>
  </si>
  <si>
    <t>Celkové náklady</t>
  </si>
  <si>
    <t>Finanční zdroj</t>
  </si>
  <si>
    <t xml:space="preserve">Poznámka </t>
  </si>
  <si>
    <t>Ministerstvo práce a sociálních věcí</t>
  </si>
  <si>
    <t>Ministerstvo zdravotnictví</t>
  </si>
  <si>
    <t>příspěvek Úřadu práce</t>
  </si>
  <si>
    <t xml:space="preserve">úhrady uživatelů </t>
  </si>
  <si>
    <t xml:space="preserve">dotace obcí 
</t>
  </si>
  <si>
    <t>Děčín</t>
  </si>
  <si>
    <t>dotace kraje</t>
  </si>
  <si>
    <t>příspěvek zřizovatele</t>
  </si>
  <si>
    <t>fondy zdravotních pojišťoven</t>
  </si>
  <si>
    <t>Strukturální fondy</t>
  </si>
  <si>
    <t>Podpora oblasti sociálních věcí a podpora rodiny v roce</t>
  </si>
  <si>
    <t>Název programu:</t>
  </si>
  <si>
    <t>Název Projektu:</t>
  </si>
  <si>
    <t>Vidíte nějaké další možnosti rozvoje spolupráce s městem, případně jinými poskytovateli? Pokud ano, popište.</t>
  </si>
  <si>
    <t>Komentář k uvedeným hodnotám:</t>
  </si>
  <si>
    <t>Skutečnost v roce</t>
  </si>
  <si>
    <t>Předpoklad na rok</t>
  </si>
  <si>
    <t>Plán na rok</t>
  </si>
  <si>
    <t>(Kč)</t>
  </si>
  <si>
    <t>4. Zdroje financování</t>
  </si>
  <si>
    <t>Celkové zdroje projektu:</t>
  </si>
  <si>
    <t>zadost</t>
  </si>
  <si>
    <t>Název organizace</t>
  </si>
  <si>
    <t>jiné zdroje - v případě více druhů jiných zdrojů rozepište - nadace, dary, vlastní činnost,
program MPSV C</t>
  </si>
  <si>
    <t>Povinná součást formuláře žádosti DPOSVaPR MM DC   - typ</t>
  </si>
  <si>
    <t xml:space="preserve">Zdroje financování (fundraising) projektu - rok                                                                         </t>
  </si>
  <si>
    <t>1.2 Nemateriálové náklady celkem</t>
  </si>
  <si>
    <t>Rozpočet projektu (neinvestiční náklady) podle nákladových položek  -  rok</t>
  </si>
  <si>
    <t>1.1 Materiálové náklady celkem</t>
  </si>
  <si>
    <t>Vlastní podíl (Kč) na rok</t>
  </si>
  <si>
    <t>Požadavek (Kč) od statutárního města Děčín na rok</t>
  </si>
  <si>
    <t>Předpokládané náklady (Kč) na rok</t>
  </si>
  <si>
    <t>rozpocet</t>
  </si>
  <si>
    <t>zdroje + rozpocet</t>
  </si>
  <si>
    <t>Dotace obcí Děčín na rok 2025 + požadavek</t>
  </si>
  <si>
    <t>Celkové zdroje</t>
  </si>
  <si>
    <t>Celkové zdroje finacování se musí rovnat celkovým nákladům uvedených v rozpočtu!</t>
  </si>
  <si>
    <t>Místo realizace:</t>
  </si>
  <si>
    <t>Časový plán:</t>
  </si>
  <si>
    <t>Popis služby:</t>
  </si>
  <si>
    <t>Cíl projektu:</t>
  </si>
  <si>
    <t>Působnost projektu:</t>
  </si>
  <si>
    <t>Cílová skupina:</t>
  </si>
  <si>
    <t>Popis realizace:</t>
  </si>
  <si>
    <t>Popis přínosu pro město Děčín. V čem vidíte potřebnost realizace pro město?</t>
  </si>
  <si>
    <t xml:space="preserve">2. Spolupráce a komunikace s městem a dalšími poskytovateli </t>
  </si>
  <si>
    <t>Specifikace prováděné činnosti, popis aktivit vedoucích k cíli.</t>
  </si>
  <si>
    <t>Dosavadní spolupráce s MM DC</t>
  </si>
  <si>
    <t>Jakým způsobem spolupracujete s MM Děčín? ( např. účast na akcích, společných projektech, propagačních a osvětových akcích města, tvorbě informačních materiálů apod. za uplynulé období) Vyjmenujte.</t>
  </si>
  <si>
    <t>Plánovaná spolupráce s MM DC</t>
  </si>
  <si>
    <t>Jakou spolupráci s MM Děčín plánujete na následující rok?</t>
  </si>
  <si>
    <t>Možnosti rozvoje spolupráce</t>
  </si>
  <si>
    <t>3. Vytíženost a využití kapacit služby, nákladovost služby (činnosti, aktivit, akcí)</t>
  </si>
  <si>
    <t>Výhled projektu:</t>
  </si>
  <si>
    <t>Uveďte působnost (dosah) vaší služby - v rámci předloženého rozpočtu a požadavku na dotaci</t>
  </si>
  <si>
    <t>Přejít na:</t>
  </si>
  <si>
    <t>Statutární orgán potvrzuje, že tuto žádost o dotaci schválil a doporučil k předložení do dotačního programu statutárního města Děčín a potvrzuje pravdivost uváděných údajů. Zároveň prohlašuje, že souhlasí se zařazením žádosti do databáze obce a se zveřejněním údajů o žádosti.</t>
  </si>
  <si>
    <t>Personální zajištění:</t>
  </si>
  <si>
    <t>Rozsah projektu:</t>
  </si>
  <si>
    <t>Zařazení činnosti dle 
KP města Děčína:</t>
  </si>
  <si>
    <t>Uveďte zařazení vaší čínnosti dle struktury platného komunitního plánu (cíle a opatření)</t>
  </si>
  <si>
    <t>Uveďte typ žádosti do kterého chcete žádat (A,B nebo C)</t>
  </si>
  <si>
    <t>1. Přínos/potřebnost projektu (sociální služby, činnosti, aktivity, akce) pro město Děčín</t>
  </si>
  <si>
    <t>Popište, jak jste k daným hodnotám dospěli, případně jaké počty (čeho) uvádíte.</t>
  </si>
  <si>
    <t xml:space="preserve">Uveďte konkrétní měřitelné číslo. Vysvětlete v komentáři. </t>
  </si>
  <si>
    <t>Vybraný typ</t>
  </si>
  <si>
    <t>Pro koho je projekt určen a jaký z něho bude mít cílová skupina užitek.</t>
  </si>
  <si>
    <t>Historie projektu, možnost a předpoklad opakování, výhled do budoucna, udržitelnost.</t>
  </si>
  <si>
    <t xml:space="preserve">Pokyny k vyplnění: </t>
  </si>
  <si>
    <t>Odkazy na součásti:</t>
  </si>
  <si>
    <t>Název projektu</t>
  </si>
  <si>
    <t>- doklad o zřízení běžného účtu u peněžního ústavu (smlouva), a to v kopii;</t>
  </si>
  <si>
    <t>Rozdíl financování</t>
  </si>
  <si>
    <t>Uveďte územní rozsah působnosti projektu pokrytý danými zdroji.</t>
  </si>
  <si>
    <t>Buňky v jednotlivých listech jsou mezi sebou datově propojené, pokud do konkrétní buňky nelze vpisovat, bude příslušný údaj automaticky doplněn po jeho vyplnění v jiné části dokumentu.</t>
  </si>
  <si>
    <t>jsou celkové plánované zdroje financování projektu s působností:</t>
  </si>
  <si>
    <t>Účel dotace:</t>
  </si>
  <si>
    <t>IČO/RČ:</t>
  </si>
  <si>
    <t>Název organizace/Jméno žadatele:</t>
  </si>
  <si>
    <t>Maximální délka Názvu Projektu je 35 znaků.</t>
  </si>
  <si>
    <t>Druh služby:</t>
  </si>
  <si>
    <t>Chybějící nebo neplatné verze dokumentů jsou důvodem pro vyřazení žádosti z formálního hodnocení.</t>
  </si>
  <si>
    <t xml:space="preserve"> Příjmy z jiných zdrojů (Kč) na rok</t>
  </si>
  <si>
    <t>Dle příslušného paragrafu Zákona č. 108/2006Sb.</t>
  </si>
  <si>
    <t>V případě registrovaných sociálních služeb tzv. Velký dotační titul ÚK, případně upřesněte do poznámky</t>
  </si>
  <si>
    <t>Ostatní dotační tituly kromě tzv. Velkého dotačního titulu na podporu sociálních služeb</t>
  </si>
  <si>
    <t>Upřesněte do poznámky</t>
  </si>
  <si>
    <t>jiný resort státní správy (MV,...)</t>
  </si>
  <si>
    <t>Zdroje financování (DC_POSVaPR_zdroje_26)</t>
  </si>
  <si>
    <t>Rozpočet žádosti (DC_POSVaPR_rozpocet_26)</t>
  </si>
  <si>
    <t>Žádost (DC_POSVaPR_zadost_26)</t>
  </si>
  <si>
    <t>Statutární orgán prohlašuje, že žadatel ani žádný z jeho statutárních zástupců nemá ke dni podání žádosti nesplacené závazky vůči statutárnímu městu Děčín nebo jím zřízeným příspěvkovým organizacím a žádné závazky po lhůtě splatnosti ve vztahu ke státnímu rozpočtu, státním fondům, zdravotním pojišťovnám a orgánům sociálního zabezpečení.</t>
  </si>
  <si>
    <t xml:space="preserve">3. přílohy žádosti: Doklad o zřízení běžného účtu u peněžního ústavu (smlouva), a to v kopii, doklad o volbě statutárního orgánu a způsobu zastupování a Úplný výpis z evidence skutečných majitelů dle zákona č. 37/2021 Sb., o evidenci skutečných majitelů, v platném znění; za splnění této povinnosti spolky lze považovat i předložení částečného výpisu z evidence skutečných majitelů, jsou v platném znění nahrány na profilu žadatele na webu https://dotace.mmdecin.cz/. </t>
  </si>
  <si>
    <t>Doplňte název registrovaného profilu na Dotačním portálu města Děčín:</t>
  </si>
  <si>
    <t>a</t>
  </si>
  <si>
    <t>- Úplný výpis z evidence skutečných majitelů dle zákona č. 37/2021 Sb., o evidenci skutečných majitelů, v platném znění; za splnění této povinnosti spolky lze považovat i předložení částečného výpisu z evidence skutečných majitelů;</t>
  </si>
  <si>
    <t>- doklady osvědčující ustanovení (např. volba, jmenování) statutárního zástupce právnické osoby, současně s dokladem osvědčujícím jeho oprávnění zastupovat žadatele o dotaci navenek (podepisování smluv), pokud není uveden ve veřejném rejstříku, a to v kopii;</t>
  </si>
  <si>
    <t>Daňový poradce</t>
  </si>
  <si>
    <t>ano/ne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</si>
</sst>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6" formatCode="#,##0\ &quot;Kč&quot;;[Red]\-#,##0\ &quot;Kč&quot;"/>
    <numFmt numFmtId="164" formatCode="[&lt;=9999999]###\ ##\ ##;##\ ##\ ##\ ##"/>
    <numFmt numFmtId="165" formatCode="0;\-0;;@\ "/>
    <numFmt numFmtId="166" formatCode="#,##0_ ;\-#,##0\ "/>
    <numFmt numFmtId="167" formatCode="#,##0\ &quot;Kč&quot;"/>
  </numFmts>
  <fonts count="3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8"/>
      <color theme="0"/>
      <name val="Aptos Narrow"/>
      <family val="2"/>
      <charset val="238"/>
      <scheme val="minor"/>
    </font>
    <font>
      <b/>
      <sz val="20"/>
      <color theme="1"/>
      <name val="Perpetua Titling MT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color rgb="FFFF0000"/>
      <name val="Arial CE"/>
      <charset val="238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theme="1"/>
      <name val="Aptos Narrow"/>
      <family val="2"/>
      <scheme val="minor"/>
    </font>
    <font>
      <b/>
      <sz val="11"/>
      <color rgb="FF000000"/>
      <name val="Arial-BoldMT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FF0000"/>
      <name val="Arial CE"/>
      <charset val="238"/>
    </font>
    <font>
      <sz val="10"/>
      <color theme="0"/>
      <name val="Arial CE"/>
      <charset val="238"/>
    </font>
    <font>
      <b/>
      <sz val="10"/>
      <color theme="0"/>
      <name val="Arial CE"/>
      <charset val="238"/>
    </font>
    <font>
      <b/>
      <sz val="12"/>
      <name val="Perpetua Titling MT"/>
      <family val="1"/>
    </font>
    <font>
      <b/>
      <sz val="11"/>
      <name val="Perpetua Titling MT"/>
      <family val="1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284">
    <xf numFmtId="0" fontId="0" fillId="0" borderId="0" xfId="0"/>
    <xf numFmtId="0" fontId="1" fillId="2" borderId="7" xfId="0" applyFont="1" applyFill="1" applyBorder="1" applyAlignment="1" applyProtection="1">
      <alignment horizontal="left" vertical="center" wrapText="1" indent="1"/>
      <protection hidden="1"/>
    </xf>
    <xf numFmtId="0" fontId="1" fillId="2" borderId="7" xfId="0" applyFont="1" applyFill="1" applyBorder="1" applyAlignment="1" applyProtection="1">
      <alignment horizontal="left" wrapText="1" indent="1"/>
      <protection hidden="1"/>
    </xf>
    <xf numFmtId="0" fontId="7" fillId="0" borderId="0" xfId="0" applyFont="1" applyAlignment="1" applyProtection="1">
      <alignment horizontal="center" vertical="center" textRotation="90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right" indent="1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" fillId="2" borderId="35" xfId="0" applyFont="1" applyFill="1" applyBorder="1" applyAlignment="1" applyProtection="1">
      <alignment horizontal="left" vertical="center" indent="1"/>
      <protection hidden="1"/>
    </xf>
    <xf numFmtId="0" fontId="25" fillId="5" borderId="0" xfId="0" applyFont="1" applyFill="1" applyAlignment="1" applyProtection="1">
      <alignment horizontal="left" vertical="center"/>
      <protection hidden="1"/>
    </xf>
    <xf numFmtId="0" fontId="1" fillId="2" borderId="18" xfId="0" applyFont="1" applyFill="1" applyBorder="1" applyAlignment="1" applyProtection="1">
      <alignment horizontal="left" vertical="center" indent="1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1" fillId="2" borderId="53" xfId="0" applyFont="1" applyFill="1" applyBorder="1" applyAlignment="1" applyProtection="1">
      <alignment horizontal="left" vertical="center" indent="1"/>
      <protection hidden="1"/>
    </xf>
    <xf numFmtId="0" fontId="1" fillId="5" borderId="0" xfId="0" applyFont="1" applyFill="1" applyAlignment="1" applyProtection="1">
      <alignment horizontal="left" vertical="center" indent="1"/>
      <protection hidden="1"/>
    </xf>
    <xf numFmtId="0" fontId="1" fillId="0" borderId="0" xfId="0" applyFont="1" applyAlignment="1" applyProtection="1">
      <alignment horizontal="left" wrapText="1" indent="2"/>
      <protection locked="0"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 indent="1"/>
      <protection hidden="1"/>
    </xf>
    <xf numFmtId="0" fontId="26" fillId="0" borderId="0" xfId="0" applyFont="1" applyProtection="1">
      <protection hidden="1"/>
    </xf>
    <xf numFmtId="0" fontId="1" fillId="2" borderId="7" xfId="0" applyFont="1" applyFill="1" applyBorder="1" applyAlignment="1" applyProtection="1">
      <alignment horizontal="left" vertical="center" indent="1"/>
      <protection hidden="1"/>
    </xf>
    <xf numFmtId="0" fontId="25" fillId="0" borderId="0" xfId="0" applyFont="1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7" fillId="5" borderId="0" xfId="0" applyFont="1" applyFill="1" applyAlignment="1" applyProtection="1">
      <alignment horizontal="center" vertical="center" textRotation="90"/>
      <protection hidden="1"/>
    </xf>
    <xf numFmtId="0" fontId="1" fillId="5" borderId="0" xfId="0" applyFont="1" applyFill="1" applyAlignment="1" applyProtection="1">
      <alignment horizontal="left" vertical="center" wrapText="1" indent="1"/>
      <protection hidden="1"/>
    </xf>
    <xf numFmtId="0" fontId="20" fillId="5" borderId="0" xfId="0" applyFont="1" applyFill="1" applyAlignment="1" applyProtection="1">
      <alignment vertical="center" wrapText="1"/>
      <protection hidden="1"/>
    </xf>
    <xf numFmtId="0" fontId="1" fillId="5" borderId="0" xfId="0" applyFont="1" applyFill="1" applyProtection="1">
      <protection hidden="1"/>
    </xf>
    <xf numFmtId="0" fontId="0" fillId="5" borderId="0" xfId="0" applyFill="1" applyAlignment="1" applyProtection="1">
      <alignment horizontal="right" indent="1"/>
      <protection hidden="1"/>
    </xf>
    <xf numFmtId="0" fontId="0" fillId="5" borderId="0" xfId="0" applyFill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indent="1"/>
      <protection hidden="1"/>
    </xf>
    <xf numFmtId="0" fontId="1" fillId="5" borderId="0" xfId="0" applyFont="1" applyFill="1" applyAlignment="1" applyProtection="1">
      <alignment horizontal="left" vertical="center" wrapText="1" indent="1"/>
      <protection locked="0" hidden="1"/>
    </xf>
    <xf numFmtId="0" fontId="1" fillId="5" borderId="0" xfId="0" applyFont="1" applyFill="1" applyAlignment="1" applyProtection="1">
      <alignment horizontal="left" wrapText="1" indent="1"/>
      <protection locked="0"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6" fillId="5" borderId="0" xfId="0" applyFont="1" applyFill="1" applyProtection="1">
      <protection hidden="1"/>
    </xf>
    <xf numFmtId="0" fontId="20" fillId="5" borderId="0" xfId="0" applyFont="1" applyFill="1" applyAlignment="1" applyProtection="1">
      <alignment horizontal="left" vertical="center" wrapText="1" indent="1"/>
      <protection hidden="1"/>
    </xf>
    <xf numFmtId="0" fontId="20" fillId="5" borderId="0" xfId="0" applyFont="1" applyFill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 wrapText="1" readingOrder="1"/>
      <protection hidden="1"/>
    </xf>
    <xf numFmtId="0" fontId="0" fillId="0" borderId="0" xfId="0" applyAlignment="1" applyProtection="1">
      <alignment horizontal="left" vertical="top" wrapText="1" indent="1" readingOrder="1"/>
      <protection hidden="1"/>
    </xf>
    <xf numFmtId="0" fontId="0" fillId="0" borderId="0" xfId="0" applyAlignment="1" applyProtection="1">
      <alignment vertical="top" wrapText="1" readingOrder="1"/>
      <protection hidden="1"/>
    </xf>
    <xf numFmtId="0" fontId="20" fillId="0" borderId="0" xfId="0" applyFont="1" applyAlignment="1" applyProtection="1">
      <alignment horizontal="left" vertical="center" wrapText="1" readingOrder="1"/>
      <protection hidden="1"/>
    </xf>
    <xf numFmtId="0" fontId="2" fillId="0" borderId="0" xfId="0" applyFont="1" applyAlignment="1" applyProtection="1">
      <alignment horizontal="center" vertical="center" wrapText="1" shrinkToFit="1"/>
      <protection hidden="1"/>
    </xf>
    <xf numFmtId="0" fontId="1" fillId="2" borderId="4" xfId="0" applyFont="1" applyFill="1" applyBorder="1" applyAlignment="1" applyProtection="1">
      <alignment horizontal="left" indent="1"/>
      <protection hidden="1"/>
    </xf>
    <xf numFmtId="0" fontId="0" fillId="0" borderId="0" xfId="0" applyAlignment="1" applyProtection="1">
      <alignment vertical="top" wrapText="1" shrinkToFit="1"/>
      <protection hidden="1"/>
    </xf>
    <xf numFmtId="0" fontId="1" fillId="2" borderId="2" xfId="0" applyFont="1" applyFill="1" applyBorder="1" applyAlignment="1" applyProtection="1">
      <alignment horizontal="left" indent="1"/>
      <protection hidden="1"/>
    </xf>
    <xf numFmtId="0" fontId="0" fillId="0" borderId="0" xfId="0" applyAlignment="1" applyProtection="1">
      <alignment wrapText="1" shrinkToFit="1"/>
      <protection hidden="1"/>
    </xf>
    <xf numFmtId="0" fontId="1" fillId="2" borderId="7" xfId="0" applyFont="1" applyFill="1" applyBorder="1" applyAlignment="1" applyProtection="1">
      <alignment horizontal="left" indent="1"/>
      <protection hidden="1"/>
    </xf>
    <xf numFmtId="0" fontId="1" fillId="2" borderId="4" xfId="0" applyFont="1" applyFill="1" applyBorder="1" applyAlignment="1" applyProtection="1">
      <alignment horizontal="left" vertical="top" indent="1"/>
      <protection hidden="1"/>
    </xf>
    <xf numFmtId="0" fontId="1" fillId="2" borderId="5" xfId="0" applyFont="1" applyFill="1" applyBorder="1" applyAlignment="1" applyProtection="1">
      <alignment horizontal="left" vertical="top" indent="1"/>
      <protection hidden="1"/>
    </xf>
    <xf numFmtId="0" fontId="1" fillId="2" borderId="2" xfId="0" applyFont="1" applyFill="1" applyBorder="1" applyAlignment="1" applyProtection="1">
      <alignment horizontal="left" vertical="top" indent="1"/>
      <protection hidden="1"/>
    </xf>
    <xf numFmtId="0" fontId="1" fillId="2" borderId="4" xfId="0" applyFont="1" applyFill="1" applyBorder="1" applyAlignment="1" applyProtection="1">
      <alignment horizontal="left" vertical="center" indent="1"/>
      <protection hidden="1"/>
    </xf>
    <xf numFmtId="0" fontId="0" fillId="2" borderId="5" xfId="0" applyFill="1" applyBorder="1" applyAlignment="1" applyProtection="1">
      <alignment horizontal="left" indent="1"/>
      <protection hidden="1"/>
    </xf>
    <xf numFmtId="0" fontId="0" fillId="0" borderId="0" xfId="0" applyAlignment="1" applyProtection="1">
      <alignment horizontal="right" vertical="center" indent="1"/>
      <protection hidden="1"/>
    </xf>
    <xf numFmtId="0" fontId="1" fillId="2" borderId="5" xfId="0" applyFont="1" applyFill="1" applyBorder="1" applyAlignment="1" applyProtection="1">
      <alignment horizontal="left" vertical="center" indent="1"/>
      <protection hidden="1"/>
    </xf>
    <xf numFmtId="0" fontId="1" fillId="0" borderId="0" xfId="0" applyFont="1" applyAlignment="1" applyProtection="1">
      <alignment horizontal="left" indent="1"/>
      <protection hidden="1"/>
    </xf>
    <xf numFmtId="0" fontId="0" fillId="0" borderId="0" xfId="0" applyAlignment="1" applyProtection="1">
      <alignment horizontal="left" wrapText="1" indent="2"/>
      <protection hidden="1"/>
    </xf>
    <xf numFmtId="0" fontId="0" fillId="0" borderId="4" xfId="0" applyBorder="1" applyAlignment="1" applyProtection="1">
      <alignment horizontal="left" vertical="center" wrapText="1" indent="1"/>
      <protection locked="0" hidden="1"/>
    </xf>
    <xf numFmtId="0" fontId="0" fillId="0" borderId="5" xfId="0" applyBorder="1" applyAlignment="1" applyProtection="1">
      <alignment horizontal="left" vertical="center" indent="1"/>
      <protection locked="0" hidden="1"/>
    </xf>
    <xf numFmtId="0" fontId="0" fillId="0" borderId="2" xfId="0" applyBorder="1" applyAlignment="1" applyProtection="1">
      <alignment horizontal="left" vertical="center" indent="1"/>
      <protection locked="0" hidden="1"/>
    </xf>
    <xf numFmtId="0" fontId="4" fillId="2" borderId="4" xfId="2" applyFill="1" applyBorder="1" applyAlignment="1" applyProtection="1">
      <alignment horizontal="left" vertical="center" indent="1"/>
      <protection hidden="1"/>
    </xf>
    <xf numFmtId="0" fontId="4" fillId="0" borderId="3" xfId="2" applyBorder="1" applyAlignment="1" applyProtection="1">
      <alignment horizontal="left" vertical="center" indent="1"/>
      <protection locked="0" hidden="1"/>
    </xf>
    <xf numFmtId="0" fontId="0" fillId="2" borderId="2" xfId="0" applyFill="1" applyBorder="1" applyAlignment="1" applyProtection="1">
      <alignment horizontal="left" vertical="center" indent="1"/>
      <protection hidden="1"/>
    </xf>
    <xf numFmtId="14" fontId="0" fillId="0" borderId="1" xfId="0" applyNumberFormat="1" applyBorder="1" applyAlignment="1" applyProtection="1">
      <alignment horizontal="left" indent="1"/>
      <protection locked="0" hidden="1"/>
    </xf>
    <xf numFmtId="49" fontId="0" fillId="0" borderId="0" xfId="0" applyNumberFormat="1" applyAlignment="1" applyProtection="1">
      <alignment wrapText="1"/>
      <protection hidden="1"/>
    </xf>
    <xf numFmtId="0" fontId="1" fillId="0" borderId="0" xfId="0" applyFont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49" fontId="3" fillId="0" borderId="0" xfId="1" applyNumberFormat="1" applyAlignment="1" applyProtection="1">
      <alignment wrapText="1"/>
      <protection hidden="1"/>
    </xf>
    <xf numFmtId="0" fontId="4" fillId="0" borderId="0" xfId="2" applyProtection="1">
      <protection hidden="1"/>
    </xf>
    <xf numFmtId="0" fontId="17" fillId="2" borderId="11" xfId="2" applyFont="1" applyFill="1" applyBorder="1" applyAlignment="1" applyProtection="1">
      <alignment horizontal="center" vertical="center" wrapText="1"/>
      <protection hidden="1"/>
    </xf>
    <xf numFmtId="0" fontId="12" fillId="0" borderId="0" xfId="2" applyFont="1" applyProtection="1">
      <protection hidden="1"/>
    </xf>
    <xf numFmtId="0" fontId="4" fillId="2" borderId="20" xfId="2" applyFill="1" applyBorder="1" applyAlignment="1" applyProtection="1">
      <alignment horizontal="left" vertical="center" indent="1"/>
      <protection hidden="1"/>
    </xf>
    <xf numFmtId="49" fontId="12" fillId="2" borderId="46" xfId="2" applyNumberFormat="1" applyFont="1" applyFill="1" applyBorder="1" applyAlignment="1" applyProtection="1">
      <alignment horizontal="center" vertical="center" wrapText="1"/>
      <protection hidden="1"/>
    </xf>
    <xf numFmtId="49" fontId="12" fillId="2" borderId="4" xfId="2" applyNumberFormat="1" applyFont="1" applyFill="1" applyBorder="1" applyAlignment="1" applyProtection="1">
      <alignment horizontal="center" vertical="center" wrapText="1"/>
      <protection hidden="1"/>
    </xf>
    <xf numFmtId="49" fontId="12" fillId="0" borderId="0" xfId="2" applyNumberFormat="1" applyFont="1" applyProtection="1">
      <protection hidden="1"/>
    </xf>
    <xf numFmtId="1" fontId="12" fillId="2" borderId="50" xfId="2" applyNumberFormat="1" applyFont="1" applyFill="1" applyBorder="1" applyAlignment="1" applyProtection="1">
      <alignment horizontal="center" vertical="center" wrapText="1"/>
      <protection hidden="1"/>
    </xf>
    <xf numFmtId="1" fontId="14" fillId="2" borderId="5" xfId="2" applyNumberFormat="1" applyFont="1" applyFill="1" applyBorder="1" applyAlignment="1" applyProtection="1">
      <alignment horizontal="center" vertical="center" wrapText="1"/>
      <protection hidden="1"/>
    </xf>
    <xf numFmtId="49" fontId="12" fillId="2" borderId="51" xfId="2" applyNumberFormat="1" applyFont="1" applyFill="1" applyBorder="1" applyAlignment="1" applyProtection="1">
      <alignment horizontal="center" vertical="center" wrapText="1"/>
      <protection hidden="1"/>
    </xf>
    <xf numFmtId="49" fontId="12" fillId="2" borderId="2" xfId="2" applyNumberFormat="1" applyFont="1" applyFill="1" applyBorder="1" applyAlignment="1" applyProtection="1">
      <alignment horizontal="center" vertical="center" wrapText="1"/>
      <protection hidden="1"/>
    </xf>
    <xf numFmtId="5" fontId="16" fillId="0" borderId="2" xfId="2" applyNumberFormat="1" applyFont="1" applyBorder="1" applyProtection="1">
      <protection locked="0" hidden="1"/>
    </xf>
    <xf numFmtId="1" fontId="16" fillId="0" borderId="34" xfId="3" applyNumberFormat="1" applyFont="1" applyBorder="1" applyAlignment="1" applyProtection="1">
      <alignment horizontal="left" wrapText="1" indent="1"/>
      <protection locked="0" hidden="1"/>
    </xf>
    <xf numFmtId="5" fontId="16" fillId="0" borderId="7" xfId="2" applyNumberFormat="1" applyFont="1" applyBorder="1" applyProtection="1">
      <protection locked="0" hidden="1"/>
    </xf>
    <xf numFmtId="5" fontId="16" fillId="0" borderId="4" xfId="2" applyNumberFormat="1" applyFont="1" applyBorder="1" applyProtection="1">
      <protection locked="0" hidden="1"/>
    </xf>
    <xf numFmtId="1" fontId="16" fillId="0" borderId="21" xfId="3" applyNumberFormat="1" applyFont="1" applyBorder="1" applyAlignment="1" applyProtection="1">
      <alignment horizontal="left" wrapText="1" indent="1"/>
      <protection locked="0" hidden="1"/>
    </xf>
    <xf numFmtId="0" fontId="14" fillId="0" borderId="0" xfId="2" applyFont="1" applyAlignment="1" applyProtection="1">
      <alignment vertical="center"/>
      <protection hidden="1"/>
    </xf>
    <xf numFmtId="0" fontId="4" fillId="0" borderId="0" xfId="2" applyAlignment="1" applyProtection="1">
      <alignment horizontal="right"/>
      <protection hidden="1"/>
    </xf>
    <xf numFmtId="0" fontId="4" fillId="5" borderId="3" xfId="2" applyFill="1" applyBorder="1" applyAlignment="1" applyProtection="1">
      <alignment horizontal="left" vertical="center" indent="1"/>
      <protection locked="0" hidden="1"/>
    </xf>
    <xf numFmtId="0" fontId="4" fillId="2" borderId="2" xfId="2" applyFill="1" applyBorder="1" applyAlignment="1" applyProtection="1">
      <alignment horizontal="left" vertical="center" indent="1"/>
      <protection hidden="1"/>
    </xf>
    <xf numFmtId="14" fontId="4" fillId="5" borderId="1" xfId="2" applyNumberFormat="1" applyFill="1" applyBorder="1" applyAlignment="1" applyProtection="1">
      <alignment horizontal="left" indent="1"/>
      <protection locked="0" hidden="1"/>
    </xf>
    <xf numFmtId="0" fontId="30" fillId="0" borderId="0" xfId="2" applyFont="1" applyProtection="1">
      <protection hidden="1"/>
    </xf>
    <xf numFmtId="0" fontId="31" fillId="0" borderId="0" xfId="2" applyFont="1" applyProtection="1">
      <protection hidden="1"/>
    </xf>
    <xf numFmtId="0" fontId="30" fillId="0" borderId="0" xfId="2" applyFont="1" applyAlignment="1" applyProtection="1">
      <alignment horizontal="center" vertical="center"/>
      <protection hidden="1"/>
    </xf>
    <xf numFmtId="0" fontId="4" fillId="0" borderId="0" xfId="2" applyAlignment="1" applyProtection="1">
      <alignment horizontal="center"/>
      <protection hidden="1"/>
    </xf>
    <xf numFmtId="49" fontId="31" fillId="0" borderId="0" xfId="2" applyNumberFormat="1" applyFont="1" applyProtection="1">
      <protection hidden="1"/>
    </xf>
    <xf numFmtId="0" fontId="14" fillId="2" borderId="26" xfId="2" applyFont="1" applyFill="1" applyBorder="1" applyAlignment="1" applyProtection="1">
      <alignment horizontal="center" vertical="center" wrapText="1"/>
      <protection hidden="1"/>
    </xf>
    <xf numFmtId="1" fontId="14" fillId="2" borderId="26" xfId="2" applyNumberFormat="1" applyFont="1" applyFill="1" applyBorder="1" applyAlignment="1" applyProtection="1">
      <alignment horizontal="center" vertical="center" wrapText="1"/>
      <protection hidden="1"/>
    </xf>
    <xf numFmtId="5" fontId="24" fillId="3" borderId="30" xfId="2" applyNumberFormat="1" applyFont="1" applyFill="1" applyBorder="1" applyProtection="1">
      <protection hidden="1"/>
    </xf>
    <xf numFmtId="166" fontId="24" fillId="3" borderId="31" xfId="2" applyNumberFormat="1" applyFont="1" applyFill="1" applyBorder="1" applyAlignment="1" applyProtection="1">
      <alignment horizontal="left" vertical="center" indent="1"/>
      <protection locked="0" hidden="1"/>
    </xf>
    <xf numFmtId="49" fontId="24" fillId="0" borderId="28" xfId="2" applyNumberFormat="1" applyFont="1" applyBorder="1" applyProtection="1">
      <protection hidden="1"/>
    </xf>
    <xf numFmtId="49" fontId="24" fillId="2" borderId="29" xfId="2" applyNumberFormat="1" applyFont="1" applyFill="1" applyBorder="1" applyProtection="1">
      <protection hidden="1"/>
    </xf>
    <xf numFmtId="5" fontId="24" fillId="2" borderId="30" xfId="2" applyNumberFormat="1" applyFont="1" applyFill="1" applyBorder="1" applyProtection="1">
      <protection hidden="1"/>
    </xf>
    <xf numFmtId="1" fontId="23" fillId="0" borderId="31" xfId="3" applyNumberFormat="1" applyFont="1" applyBorder="1" applyAlignment="1" applyProtection="1">
      <alignment horizontal="left" vertical="center" wrapText="1" indent="1"/>
      <protection locked="0" hidden="1"/>
    </xf>
    <xf numFmtId="49" fontId="23" fillId="2" borderId="4" xfId="2" quotePrefix="1" applyNumberFormat="1" applyFont="1" applyFill="1" applyBorder="1" applyProtection="1">
      <protection hidden="1"/>
    </xf>
    <xf numFmtId="5" fontId="23" fillId="0" borderId="2" xfId="2" applyNumberFormat="1" applyFont="1" applyBorder="1" applyProtection="1">
      <protection locked="0" hidden="1"/>
    </xf>
    <xf numFmtId="1" fontId="23" fillId="0" borderId="33" xfId="3" applyNumberFormat="1" applyFont="1" applyBorder="1" applyAlignment="1" applyProtection="1">
      <alignment horizontal="left" vertical="center" wrapText="1" indent="1"/>
      <protection locked="0" hidden="1"/>
    </xf>
    <xf numFmtId="1" fontId="23" fillId="0" borderId="34" xfId="3" applyNumberFormat="1" applyFont="1" applyBorder="1" applyAlignment="1" applyProtection="1">
      <alignment horizontal="left" vertical="center" wrapText="1" indent="1"/>
      <protection locked="0" hidden="1"/>
    </xf>
    <xf numFmtId="1" fontId="23" fillId="0" borderId="21" xfId="3" applyNumberFormat="1" applyFont="1" applyBorder="1" applyAlignment="1" applyProtection="1">
      <alignment horizontal="left" vertical="center" wrapText="1" indent="1"/>
      <protection locked="0" hidden="1"/>
    </xf>
    <xf numFmtId="1" fontId="23" fillId="2" borderId="31" xfId="3" applyNumberFormat="1" applyFont="1" applyFill="1" applyBorder="1" applyAlignment="1" applyProtection="1">
      <alignment horizontal="left" vertical="center" wrapText="1" indent="1"/>
      <protection locked="0" hidden="1"/>
    </xf>
    <xf numFmtId="49" fontId="24" fillId="2" borderId="35" xfId="2" applyNumberFormat="1" applyFont="1" applyFill="1" applyBorder="1" applyAlignment="1" applyProtection="1">
      <alignment horizontal="left" vertical="center"/>
      <protection hidden="1"/>
    </xf>
    <xf numFmtId="49" fontId="24" fillId="2" borderId="36" xfId="2" applyNumberFormat="1" applyFont="1" applyFill="1" applyBorder="1" applyProtection="1">
      <protection hidden="1"/>
    </xf>
    <xf numFmtId="5" fontId="24" fillId="2" borderId="37" xfId="2" applyNumberFormat="1" applyFont="1" applyFill="1" applyBorder="1" applyProtection="1">
      <protection hidden="1"/>
    </xf>
    <xf numFmtId="1" fontId="23" fillId="2" borderId="38" xfId="3" applyNumberFormat="1" applyFont="1" applyFill="1" applyBorder="1" applyAlignment="1" applyProtection="1">
      <alignment horizontal="left" vertical="center" wrapText="1" indent="1"/>
      <protection locked="0" hidden="1"/>
    </xf>
    <xf numFmtId="49" fontId="23" fillId="2" borderId="7" xfId="2" quotePrefix="1" applyNumberFormat="1" applyFont="1" applyFill="1" applyBorder="1" applyProtection="1">
      <protection hidden="1"/>
    </xf>
    <xf numFmtId="5" fontId="23" fillId="0" borderId="7" xfId="2" applyNumberFormat="1" applyFont="1" applyBorder="1" applyProtection="1">
      <protection locked="0" hidden="1"/>
    </xf>
    <xf numFmtId="0" fontId="23" fillId="2" borderId="32" xfId="2" applyFont="1" applyFill="1" applyBorder="1" applyAlignment="1" applyProtection="1">
      <alignment horizontal="center" vertical="center" textRotation="90"/>
      <protection hidden="1"/>
    </xf>
    <xf numFmtId="5" fontId="23" fillId="0" borderId="4" xfId="2" applyNumberFormat="1" applyFont="1" applyBorder="1" applyProtection="1">
      <protection locked="0" hidden="1"/>
    </xf>
    <xf numFmtId="49" fontId="24" fillId="2" borderId="18" xfId="2" applyNumberFormat="1" applyFont="1" applyFill="1" applyBorder="1" applyAlignment="1" applyProtection="1">
      <alignment horizontal="left" vertical="center"/>
      <protection hidden="1"/>
    </xf>
    <xf numFmtId="49" fontId="24" fillId="2" borderId="7" xfId="2" applyNumberFormat="1" applyFont="1" applyFill="1" applyBorder="1" applyProtection="1">
      <protection hidden="1"/>
    </xf>
    <xf numFmtId="5" fontId="24" fillId="2" borderId="7" xfId="2" applyNumberFormat="1" applyFont="1" applyFill="1" applyBorder="1" applyProtection="1">
      <protection hidden="1"/>
    </xf>
    <xf numFmtId="1" fontId="23" fillId="2" borderId="34" xfId="3" applyNumberFormat="1" applyFont="1" applyFill="1" applyBorder="1" applyAlignment="1" applyProtection="1">
      <alignment horizontal="left" vertical="center" wrapText="1" indent="1"/>
      <protection locked="0" hidden="1"/>
    </xf>
    <xf numFmtId="0" fontId="24" fillId="2" borderId="7" xfId="2" applyFont="1" applyFill="1" applyBorder="1" applyProtection="1">
      <protection hidden="1"/>
    </xf>
    <xf numFmtId="0" fontId="23" fillId="2" borderId="2" xfId="2" quotePrefix="1" applyFont="1" applyFill="1" applyBorder="1" applyProtection="1">
      <protection hidden="1"/>
    </xf>
    <xf numFmtId="0" fontId="23" fillId="2" borderId="4" xfId="2" quotePrefix="1" applyFont="1" applyFill="1" applyBorder="1" applyProtection="1">
      <protection hidden="1"/>
    </xf>
    <xf numFmtId="0" fontId="23" fillId="2" borderId="7" xfId="2" quotePrefix="1" applyFont="1" applyFill="1" applyBorder="1" applyProtection="1">
      <protection hidden="1"/>
    </xf>
    <xf numFmtId="0" fontId="23" fillId="2" borderId="42" xfId="2" quotePrefix="1" applyFont="1" applyFill="1" applyBorder="1" applyProtection="1">
      <protection hidden="1"/>
    </xf>
    <xf numFmtId="5" fontId="23" fillId="0" borderId="42" xfId="2" applyNumberFormat="1" applyFont="1" applyBorder="1" applyProtection="1">
      <protection locked="0" hidden="1"/>
    </xf>
    <xf numFmtId="1" fontId="23" fillId="0" borderId="43" xfId="3" applyNumberFormat="1" applyFont="1" applyBorder="1" applyAlignment="1" applyProtection="1">
      <alignment horizontal="left" vertical="center" wrapText="1" indent="1"/>
      <protection locked="0" hidden="1"/>
    </xf>
    <xf numFmtId="0" fontId="24" fillId="3" borderId="28" xfId="2" applyFont="1" applyFill="1" applyBorder="1" applyProtection="1">
      <protection hidden="1"/>
    </xf>
    <xf numFmtId="0" fontId="24" fillId="3" borderId="29" xfId="2" applyFont="1" applyFill="1" applyBorder="1" applyProtection="1">
      <protection hidden="1"/>
    </xf>
    <xf numFmtId="5" fontId="24" fillId="4" borderId="30" xfId="2" applyNumberFormat="1" applyFont="1" applyFill="1" applyBorder="1" applyProtection="1">
      <protection hidden="1"/>
    </xf>
    <xf numFmtId="1" fontId="23" fillId="3" borderId="31" xfId="3" applyNumberFormat="1" applyFont="1" applyFill="1" applyBorder="1" applyAlignment="1" applyProtection="1">
      <alignment horizontal="left" vertical="center" wrapText="1" indent="1"/>
      <protection locked="0" hidden="1"/>
    </xf>
    <xf numFmtId="49" fontId="23" fillId="2" borderId="2" xfId="2" applyNumberFormat="1" applyFont="1" applyFill="1" applyBorder="1" applyProtection="1">
      <protection hidden="1"/>
    </xf>
    <xf numFmtId="49" fontId="23" fillId="2" borderId="7" xfId="2" applyNumberFormat="1" applyFont="1" applyFill="1" applyBorder="1" applyProtection="1">
      <protection hidden="1"/>
    </xf>
    <xf numFmtId="49" fontId="23" fillId="2" borderId="4" xfId="2" applyNumberFormat="1" applyFont="1" applyFill="1" applyBorder="1" applyProtection="1">
      <protection hidden="1"/>
    </xf>
    <xf numFmtId="5" fontId="24" fillId="4" borderId="45" xfId="2" applyNumberFormat="1" applyFont="1" applyFill="1" applyBorder="1" applyAlignment="1" applyProtection="1">
      <alignment vertical="center"/>
      <protection hidden="1"/>
    </xf>
    <xf numFmtId="166" fontId="23" fillId="0" borderId="45" xfId="2" applyNumberFormat="1" applyFont="1" applyBorder="1" applyAlignment="1" applyProtection="1">
      <alignment horizontal="left" vertical="center" wrapText="1" indent="1"/>
      <protection locked="0" hidden="1"/>
    </xf>
    <xf numFmtId="5" fontId="30" fillId="0" borderId="0" xfId="2" applyNumberFormat="1" applyFont="1" applyProtection="1">
      <protection hidden="1"/>
    </xf>
    <xf numFmtId="5" fontId="29" fillId="0" borderId="0" xfId="2" applyNumberFormat="1" applyFont="1" applyProtection="1">
      <protection hidden="1"/>
    </xf>
    <xf numFmtId="0" fontId="14" fillId="0" borderId="0" xfId="2" applyFont="1" applyProtection="1">
      <protection hidden="1"/>
    </xf>
    <xf numFmtId="0" fontId="4" fillId="0" borderId="0" xfId="2" applyAlignment="1" applyProtection="1">
      <alignment horizontal="left" vertical="center" indent="1"/>
      <protection hidden="1"/>
    </xf>
    <xf numFmtId="5" fontId="4" fillId="0" borderId="0" xfId="2" applyNumberFormat="1" applyAlignment="1" applyProtection="1">
      <alignment horizontal="right" vertical="center"/>
      <protection hidden="1"/>
    </xf>
    <xf numFmtId="165" fontId="4" fillId="0" borderId="8" xfId="2" applyNumberFormat="1" applyBorder="1" applyAlignment="1" applyProtection="1">
      <alignment horizontal="left" vertical="center" indent="1"/>
      <protection locked="0" hidden="1"/>
    </xf>
    <xf numFmtId="165" fontId="4" fillId="0" borderId="3" xfId="2" applyNumberFormat="1" applyBorder="1" applyAlignment="1" applyProtection="1">
      <alignment vertical="center"/>
      <protection locked="0" hidden="1"/>
    </xf>
    <xf numFmtId="0" fontId="29" fillId="0" borderId="0" xfId="2" applyFont="1" applyAlignment="1" applyProtection="1">
      <alignment vertical="center"/>
      <protection hidden="1"/>
    </xf>
    <xf numFmtId="14" fontId="4" fillId="0" borderId="13" xfId="2" applyNumberFormat="1" applyBorder="1" applyAlignment="1" applyProtection="1">
      <alignment horizontal="left" indent="1"/>
      <protection locked="0" hidden="1"/>
    </xf>
    <xf numFmtId="0" fontId="4" fillId="0" borderId="1" xfId="2" applyBorder="1" applyProtection="1">
      <protection locked="0" hidden="1"/>
    </xf>
    <xf numFmtId="167" fontId="0" fillId="0" borderId="0" xfId="0" applyNumberFormat="1" applyAlignment="1" applyProtection="1">
      <alignment horizontal="right" vertical="center" indent="1"/>
      <protection hidden="1"/>
    </xf>
    <xf numFmtId="0" fontId="4" fillId="2" borderId="15" xfId="2" applyFill="1" applyBorder="1" applyAlignment="1" applyProtection="1">
      <alignment horizontal="left" vertical="center" indent="1" shrinkToFit="1"/>
      <protection hidden="1"/>
    </xf>
    <xf numFmtId="0" fontId="25" fillId="2" borderId="7" xfId="0" applyFont="1" applyFill="1" applyBorder="1" applyAlignment="1">
      <alignment horizontal="left" vertical="center" wrapText="1" indent="2"/>
    </xf>
    <xf numFmtId="0" fontId="3" fillId="0" borderId="0" xfId="1" applyProtection="1">
      <protection hidden="1"/>
    </xf>
    <xf numFmtId="49" fontId="0" fillId="0" borderId="34" xfId="0" applyNumberFormat="1" applyBorder="1" applyAlignment="1" applyProtection="1">
      <alignment horizontal="left" wrapText="1" indent="1"/>
      <protection locked="0"/>
    </xf>
    <xf numFmtId="49" fontId="20" fillId="0" borderId="34" xfId="0" applyNumberFormat="1" applyFont="1" applyBorder="1" applyAlignment="1" applyProtection="1">
      <alignment horizontal="left" wrapText="1" indent="1"/>
      <protection locked="0"/>
    </xf>
    <xf numFmtId="49" fontId="20" fillId="0" borderId="43" xfId="0" applyNumberFormat="1" applyFont="1" applyBorder="1" applyAlignment="1" applyProtection="1">
      <alignment horizontal="left" wrapText="1" indent="1"/>
      <protection locked="0"/>
    </xf>
    <xf numFmtId="0" fontId="28" fillId="0" borderId="38" xfId="0" applyFont="1" applyBorder="1" applyAlignment="1" applyProtection="1">
      <alignment horizontal="left" vertical="center" wrapText="1" indent="1" readingOrder="1"/>
      <protection locked="0"/>
    </xf>
    <xf numFmtId="0" fontId="28" fillId="0" borderId="43" xfId="0" applyFont="1" applyBorder="1" applyAlignment="1" applyProtection="1">
      <alignment horizontal="left" vertical="center" wrapText="1" indent="1" readingOrder="1"/>
      <protection locked="0"/>
    </xf>
    <xf numFmtId="0" fontId="20" fillId="5" borderId="7" xfId="0" applyFont="1" applyFill="1" applyBorder="1" applyAlignment="1" applyProtection="1">
      <alignment horizontal="left" vertical="center" wrapText="1" indent="1"/>
      <protection locked="0"/>
    </xf>
    <xf numFmtId="0" fontId="0" fillId="0" borderId="7" xfId="0" applyBorder="1" applyAlignment="1" applyProtection="1">
      <alignment horizontal="left" wrapText="1" indent="1"/>
      <protection locked="0"/>
    </xf>
    <xf numFmtId="0" fontId="0" fillId="0" borderId="0" xfId="0" applyAlignment="1">
      <alignment wrapText="1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2"/>
      <protection locked="0"/>
    </xf>
    <xf numFmtId="0" fontId="20" fillId="0" borderId="7" xfId="0" applyFont="1" applyBorder="1" applyAlignment="1" applyProtection="1">
      <alignment horizontal="left" wrapText="1" indent="2"/>
      <protection locked="0"/>
    </xf>
    <xf numFmtId="0" fontId="0" fillId="0" borderId="7" xfId="0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wrapText="1"/>
    </xf>
    <xf numFmtId="0" fontId="0" fillId="0" borderId="7" xfId="0" applyBorder="1" applyAlignment="1" applyProtection="1">
      <alignment horizontal="left" vertical="center" wrapText="1" indent="1" readingOrder="1"/>
      <protection locked="0"/>
    </xf>
    <xf numFmtId="0" fontId="0" fillId="0" borderId="0" xfId="0" applyAlignment="1">
      <alignment horizontal="left" vertical="justify" wrapText="1" indent="1" readingOrder="1"/>
    </xf>
    <xf numFmtId="0" fontId="0" fillId="0" borderId="7" xfId="0" applyBorder="1" applyAlignment="1" applyProtection="1">
      <alignment horizontal="left" vertical="top" wrapText="1" indent="1" readingOrder="1"/>
      <protection locked="0"/>
    </xf>
    <xf numFmtId="0" fontId="0" fillId="0" borderId="0" xfId="0" applyAlignment="1">
      <alignment horizontal="left" vertical="top" wrapText="1" indent="1" readingOrder="1"/>
    </xf>
    <xf numFmtId="0" fontId="0" fillId="0" borderId="3" xfId="0" applyBorder="1" applyAlignment="1" applyProtection="1">
      <alignment horizontal="left" vertical="top" wrapText="1" indent="1" readingOrder="1"/>
      <protection locked="0"/>
    </xf>
    <xf numFmtId="0" fontId="0" fillId="0" borderId="6" xfId="0" applyBorder="1" applyAlignment="1" applyProtection="1">
      <alignment horizontal="left" wrapText="1" inden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0" fillId="0" borderId="0" xfId="0" applyAlignment="1">
      <alignment horizontal="left" wrapText="1" indent="1"/>
    </xf>
    <xf numFmtId="0" fontId="0" fillId="0" borderId="3" xfId="0" applyBorder="1" applyAlignment="1" applyProtection="1">
      <alignment horizontal="left" vertical="center" wrapText="1" indent="1"/>
      <protection locked="0"/>
    </xf>
    <xf numFmtId="164" fontId="0" fillId="0" borderId="6" xfId="0" applyNumberFormat="1" applyBorder="1" applyAlignment="1" applyProtection="1">
      <alignment horizontal="left" wrapText="1" indent="1"/>
      <protection locked="0"/>
    </xf>
    <xf numFmtId="0" fontId="3" fillId="0" borderId="1" xfId="1" applyBorder="1" applyAlignment="1" applyProtection="1">
      <alignment horizontal="left" wrapText="1" indent="1"/>
      <protection locked="0"/>
    </xf>
    <xf numFmtId="49" fontId="0" fillId="0" borderId="4" xfId="0" applyNumberFormat="1" applyBorder="1" applyAlignment="1" applyProtection="1">
      <alignment horizontal="left" wrapText="1" indent="1"/>
      <protection locked="0"/>
    </xf>
    <xf numFmtId="49" fontId="0" fillId="0" borderId="2" xfId="0" applyNumberFormat="1" applyBorder="1" applyAlignment="1" applyProtection="1">
      <alignment horizontal="left" wrapText="1" indent="1"/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0" fontId="3" fillId="0" borderId="2" xfId="1" applyBorder="1" applyAlignment="1" applyProtection="1">
      <alignment horizontal="left" wrapText="1" indent="1"/>
      <protection locked="0"/>
    </xf>
    <xf numFmtId="0" fontId="19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49" fontId="0" fillId="0" borderId="5" xfId="0" applyNumberFormat="1" applyBorder="1" applyAlignment="1" applyProtection="1">
      <alignment horizontal="left" wrapText="1" indent="1"/>
      <protection locked="0"/>
    </xf>
    <xf numFmtId="0" fontId="8" fillId="6" borderId="38" xfId="0" applyFont="1" applyFill="1" applyBorder="1" applyAlignment="1" applyProtection="1">
      <alignment horizontal="center"/>
      <protection locked="0" hidden="1"/>
    </xf>
    <xf numFmtId="0" fontId="1" fillId="6" borderId="34" xfId="0" applyFont="1" applyFill="1" applyBorder="1" applyAlignment="1" applyProtection="1">
      <alignment horizontal="center" vertical="center"/>
      <protection hidden="1"/>
    </xf>
    <xf numFmtId="3" fontId="21" fillId="6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167" fontId="21" fillId="6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0" fontId="0" fillId="6" borderId="4" xfId="0" applyFill="1" applyBorder="1" applyAlignment="1" applyProtection="1">
      <alignment horizontal="left" vertical="center" wrapText="1" shrinkToFit="1"/>
      <protection locked="0"/>
    </xf>
    <xf numFmtId="0" fontId="0" fillId="6" borderId="2" xfId="0" applyFill="1" applyBorder="1" applyAlignment="1" applyProtection="1">
      <alignment horizontal="left" wrapText="1"/>
      <protection locked="0"/>
    </xf>
    <xf numFmtId="0" fontId="1" fillId="6" borderId="4" xfId="0" applyFont="1" applyFill="1" applyBorder="1" applyAlignment="1" applyProtection="1">
      <alignment horizontal="right" vertical="center" wrapText="1" indent="1"/>
      <protection hidden="1"/>
    </xf>
    <xf numFmtId="0" fontId="0" fillId="6" borderId="5" xfId="0" applyFill="1" applyBorder="1" applyAlignment="1" applyProtection="1">
      <alignment horizontal="right" vertical="center" wrapText="1" indent="1"/>
      <protection hidden="1"/>
    </xf>
    <xf numFmtId="10" fontId="0" fillId="6" borderId="2" xfId="0" applyNumberFormat="1" applyFill="1" applyBorder="1" applyAlignment="1" applyProtection="1">
      <alignment horizontal="right" indent="1"/>
      <protection hidden="1"/>
    </xf>
    <xf numFmtId="6" fontId="6" fillId="7" borderId="5" xfId="0" applyNumberFormat="1" applyFont="1" applyFill="1" applyBorder="1" applyAlignment="1" applyProtection="1">
      <alignment horizontal="right" vertical="center" indent="1"/>
      <protection hidden="1"/>
    </xf>
    <xf numFmtId="6" fontId="5" fillId="7" borderId="5" xfId="0" applyNumberFormat="1" applyFont="1" applyFill="1" applyBorder="1" applyAlignment="1" applyProtection="1">
      <alignment horizontal="right" vertical="center" indent="1"/>
      <protection hidden="1"/>
    </xf>
    <xf numFmtId="0" fontId="13" fillId="6" borderId="17" xfId="2" applyFont="1" applyFill="1" applyBorder="1" applyAlignment="1" applyProtection="1">
      <alignment vertical="center" wrapText="1"/>
      <protection hidden="1"/>
    </xf>
    <xf numFmtId="5" fontId="14" fillId="6" borderId="49" xfId="2" applyNumberFormat="1" applyFont="1" applyFill="1" applyBorder="1" applyAlignment="1" applyProtection="1">
      <alignment vertical="center"/>
      <protection hidden="1"/>
    </xf>
    <xf numFmtId="5" fontId="14" fillId="6" borderId="30" xfId="2" applyNumberFormat="1" applyFont="1" applyFill="1" applyBorder="1" applyAlignment="1" applyProtection="1">
      <alignment vertical="center"/>
      <protection hidden="1"/>
    </xf>
    <xf numFmtId="0" fontId="18" fillId="6" borderId="31" xfId="2" applyFont="1" applyFill="1" applyBorder="1" applyAlignment="1" applyProtection="1">
      <alignment horizontal="left" vertical="center" wrapText="1" indent="1"/>
      <protection hidden="1"/>
    </xf>
    <xf numFmtId="5" fontId="16" fillId="6" borderId="7" xfId="2" applyNumberFormat="1" applyFont="1" applyFill="1" applyBorder="1" applyProtection="1">
      <protection locked="0" hidden="1"/>
    </xf>
    <xf numFmtId="5" fontId="16" fillId="6" borderId="7" xfId="2" applyNumberFormat="1" applyFont="1" applyFill="1" applyBorder="1" applyProtection="1">
      <protection hidden="1"/>
    </xf>
    <xf numFmtId="1" fontId="14" fillId="6" borderId="34" xfId="3" applyNumberFormat="1" applyFont="1" applyFill="1" applyBorder="1" applyAlignment="1" applyProtection="1">
      <alignment horizontal="left" wrapText="1" indent="1"/>
      <protection locked="0" hidden="1"/>
    </xf>
    <xf numFmtId="1" fontId="16" fillId="6" borderId="34" xfId="3" applyNumberFormat="1" applyFont="1" applyFill="1" applyBorder="1" applyAlignment="1" applyProtection="1">
      <alignment horizontal="left" wrapText="1" indent="1"/>
      <protection locked="0" hidden="1"/>
    </xf>
    <xf numFmtId="5" fontId="11" fillId="7" borderId="30" xfId="2" applyNumberFormat="1" applyFont="1" applyFill="1" applyBorder="1" applyAlignment="1" applyProtection="1">
      <alignment vertical="center"/>
      <protection hidden="1"/>
    </xf>
    <xf numFmtId="49" fontId="4" fillId="7" borderId="45" xfId="2" applyNumberFormat="1" applyFill="1" applyBorder="1" applyAlignment="1" applyProtection="1">
      <alignment wrapText="1"/>
      <protection locked="0" hidden="1"/>
    </xf>
    <xf numFmtId="0" fontId="24" fillId="6" borderId="16" xfId="2" applyFont="1" applyFill="1" applyBorder="1" applyAlignment="1" applyProtection="1">
      <alignment vertical="center" wrapText="1"/>
      <protection hidden="1"/>
    </xf>
    <xf numFmtId="0" fontId="33" fillId="6" borderId="16" xfId="2" applyFont="1" applyFill="1" applyBorder="1" applyAlignment="1" applyProtection="1">
      <alignment horizontal="center" vertical="center" wrapText="1"/>
      <protection hidden="1"/>
    </xf>
    <xf numFmtId="5" fontId="24" fillId="6" borderId="30" xfId="2" applyNumberFormat="1" applyFont="1" applyFill="1" applyBorder="1" applyProtection="1">
      <protection hidden="1"/>
    </xf>
    <xf numFmtId="5" fontId="23" fillId="6" borderId="2" xfId="2" applyNumberFormat="1" applyFont="1" applyFill="1" applyBorder="1" applyProtection="1">
      <protection hidden="1"/>
    </xf>
    <xf numFmtId="5" fontId="24" fillId="6" borderId="37" xfId="2" applyNumberFormat="1" applyFont="1" applyFill="1" applyBorder="1" applyProtection="1">
      <protection hidden="1"/>
    </xf>
    <xf numFmtId="5" fontId="24" fillId="6" borderId="7" xfId="2" applyNumberFormat="1" applyFont="1" applyFill="1" applyBorder="1" applyProtection="1">
      <protection hidden="1"/>
    </xf>
    <xf numFmtId="5" fontId="23" fillId="6" borderId="4" xfId="2" applyNumberFormat="1" applyFont="1" applyFill="1" applyBorder="1" applyProtection="1">
      <protection hidden="1"/>
    </xf>
    <xf numFmtId="5" fontId="24" fillId="7" borderId="45" xfId="2" applyNumberFormat="1" applyFont="1" applyFill="1" applyBorder="1" applyAlignment="1" applyProtection="1">
      <alignment vertical="center"/>
      <protection hidden="1"/>
    </xf>
    <xf numFmtId="0" fontId="35" fillId="0" borderId="0" xfId="0" applyFont="1" applyAlignment="1" applyProtection="1">
      <alignment horizontal="left" wrapText="1" indent="2"/>
      <protection hidden="1"/>
    </xf>
    <xf numFmtId="0" fontId="35" fillId="0" borderId="0" xfId="0" applyFont="1" applyAlignment="1">
      <alignment horizontal="left" wrapText="1" indent="2"/>
    </xf>
    <xf numFmtId="0" fontId="0" fillId="0" borderId="0" xfId="0" applyAlignment="1" applyProtection="1">
      <alignment horizontal="left" wrapText="1" indent="2"/>
      <protection hidden="1"/>
    </xf>
    <xf numFmtId="0" fontId="7" fillId="0" borderId="0" xfId="0" applyFont="1" applyAlignment="1" applyProtection="1">
      <alignment horizontal="center" vertical="center" textRotation="90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54" xfId="0" applyFont="1" applyBorder="1" applyAlignment="1" applyProtection="1">
      <alignment horizontal="center" vertical="center"/>
      <protection hidden="1"/>
    </xf>
    <xf numFmtId="49" fontId="22" fillId="2" borderId="20" xfId="2" applyNumberFormat="1" applyFont="1" applyFill="1" applyBorder="1" applyAlignment="1" applyProtection="1">
      <alignment horizontal="left" vertical="center" wrapText="1" indent="1"/>
      <protection hidden="1"/>
    </xf>
    <xf numFmtId="49" fontId="22" fillId="2" borderId="3" xfId="2" applyNumberFormat="1" applyFont="1" applyFill="1" applyBorder="1" applyAlignment="1" applyProtection="1">
      <alignment horizontal="left" vertical="center" wrapText="1" indent="1"/>
      <protection hidden="1"/>
    </xf>
    <xf numFmtId="49" fontId="22" fillId="2" borderId="22" xfId="2" applyNumberFormat="1" applyFont="1" applyFill="1" applyBorder="1" applyAlignment="1" applyProtection="1">
      <alignment horizontal="left" vertical="center" wrapText="1" indent="1"/>
      <protection hidden="1"/>
    </xf>
    <xf numFmtId="49" fontId="22" fillId="2" borderId="6" xfId="2" applyNumberFormat="1" applyFont="1" applyFill="1" applyBorder="1" applyAlignment="1" applyProtection="1">
      <alignment horizontal="left" vertical="center" wrapText="1" indent="1"/>
      <protection hidden="1"/>
    </xf>
    <xf numFmtId="0" fontId="14" fillId="6" borderId="28" xfId="2" applyFont="1" applyFill="1" applyBorder="1" applyAlignment="1" applyProtection="1">
      <alignment horizontal="left" vertical="center" wrapText="1" indent="1"/>
      <protection hidden="1"/>
    </xf>
    <xf numFmtId="0" fontId="14" fillId="6" borderId="29" xfId="2" applyFont="1" applyFill="1" applyBorder="1" applyAlignment="1" applyProtection="1">
      <alignment horizontal="left" vertical="center" wrapText="1" indent="1"/>
      <protection hidden="1"/>
    </xf>
    <xf numFmtId="49" fontId="22" fillId="2" borderId="15" xfId="2" applyNumberFormat="1" applyFont="1" applyFill="1" applyBorder="1" applyAlignment="1" applyProtection="1">
      <alignment horizontal="left" vertical="center" indent="1"/>
      <protection hidden="1"/>
    </xf>
    <xf numFmtId="49" fontId="22" fillId="2" borderId="48" xfId="2" applyNumberFormat="1" applyFont="1" applyFill="1" applyBorder="1" applyAlignment="1" applyProtection="1">
      <alignment horizontal="left" vertical="center" indent="1"/>
      <protection hidden="1"/>
    </xf>
    <xf numFmtId="49" fontId="22" fillId="2" borderId="12" xfId="2" applyNumberFormat="1" applyFont="1" applyFill="1" applyBorder="1" applyAlignment="1" applyProtection="1">
      <alignment horizontal="left" vertical="center" wrapText="1" indent="1"/>
      <protection hidden="1"/>
    </xf>
    <xf numFmtId="49" fontId="22" fillId="2" borderId="1" xfId="2" applyNumberFormat="1" applyFont="1" applyFill="1" applyBorder="1" applyAlignment="1" applyProtection="1">
      <alignment horizontal="left" vertical="center" wrapText="1" indent="1"/>
      <protection hidden="1"/>
    </xf>
    <xf numFmtId="165" fontId="15" fillId="2" borderId="46" xfId="2" applyNumberFormat="1" applyFont="1" applyFill="1" applyBorder="1" applyAlignment="1" applyProtection="1">
      <alignment horizontal="left" vertical="center" wrapText="1" indent="1"/>
      <protection hidden="1"/>
    </xf>
    <xf numFmtId="165" fontId="15" fillId="2" borderId="8" xfId="2" applyNumberFormat="1" applyFont="1" applyFill="1" applyBorder="1" applyAlignment="1" applyProtection="1">
      <alignment horizontal="left" vertical="center" wrapText="1" indent="1"/>
      <protection hidden="1"/>
    </xf>
    <xf numFmtId="165" fontId="15" fillId="2" borderId="47" xfId="2" applyNumberFormat="1" applyFont="1" applyFill="1" applyBorder="1" applyAlignment="1" applyProtection="1">
      <alignment horizontal="left" vertical="center" wrapText="1" indent="1"/>
      <protection hidden="1"/>
    </xf>
    <xf numFmtId="49" fontId="12" fillId="2" borderId="9" xfId="2" applyNumberFormat="1" applyFont="1" applyFill="1" applyBorder="1" applyAlignment="1" applyProtection="1">
      <alignment horizontal="center" vertical="center"/>
      <protection hidden="1"/>
    </xf>
    <xf numFmtId="49" fontId="12" fillId="2" borderId="10" xfId="2" applyNumberFormat="1" applyFont="1" applyFill="1" applyBorder="1" applyAlignment="1" applyProtection="1">
      <alignment horizontal="center" vertical="center"/>
      <protection hidden="1"/>
    </xf>
    <xf numFmtId="49" fontId="12" fillId="2" borderId="22" xfId="2" applyNumberFormat="1" applyFont="1" applyFill="1" applyBorder="1" applyAlignment="1" applyProtection="1">
      <alignment horizontal="center" vertical="center"/>
      <protection hidden="1"/>
    </xf>
    <xf numFmtId="49" fontId="12" fillId="2" borderId="0" xfId="2" applyNumberFormat="1" applyFont="1" applyFill="1" applyAlignment="1" applyProtection="1">
      <alignment horizontal="center" vertical="center"/>
      <protection hidden="1"/>
    </xf>
    <xf numFmtId="49" fontId="12" fillId="2" borderId="12" xfId="2" applyNumberFormat="1" applyFont="1" applyFill="1" applyBorder="1" applyAlignment="1" applyProtection="1">
      <alignment horizontal="center" vertical="center"/>
      <protection hidden="1"/>
    </xf>
    <xf numFmtId="49" fontId="12" fillId="2" borderId="13" xfId="2" applyNumberFormat="1" applyFont="1" applyFill="1" applyBorder="1" applyAlignment="1" applyProtection="1">
      <alignment horizontal="center" vertical="center"/>
      <protection hidden="1"/>
    </xf>
    <xf numFmtId="49" fontId="12" fillId="2" borderId="52" xfId="2" applyNumberFormat="1" applyFont="1" applyFill="1" applyBorder="1" applyAlignment="1" applyProtection="1">
      <alignment horizontal="center" vertical="center" wrapText="1"/>
      <protection hidden="1"/>
    </xf>
    <xf numFmtId="49" fontId="12" fillId="2" borderId="17" xfId="2" applyNumberFormat="1" applyFont="1" applyFill="1" applyBorder="1" applyAlignment="1" applyProtection="1">
      <alignment horizontal="center" vertical="center" wrapText="1"/>
      <protection hidden="1"/>
    </xf>
    <xf numFmtId="0" fontId="17" fillId="2" borderId="9" xfId="2" applyFont="1" applyFill="1" applyBorder="1" applyAlignment="1" applyProtection="1">
      <alignment horizontal="left" vertical="center" wrapText="1" indent="1"/>
      <protection hidden="1"/>
    </xf>
    <xf numFmtId="0" fontId="17" fillId="2" borderId="10" xfId="2" applyFont="1" applyFill="1" applyBorder="1" applyAlignment="1" applyProtection="1">
      <alignment horizontal="left" vertical="center" wrapText="1" indent="1"/>
      <protection hidden="1"/>
    </xf>
    <xf numFmtId="0" fontId="13" fillId="6" borderId="15" xfId="2" applyFont="1" applyFill="1" applyBorder="1" applyAlignment="1" applyProtection="1">
      <alignment horizontal="left" vertical="center" wrapText="1" indent="1"/>
      <protection hidden="1"/>
    </xf>
    <xf numFmtId="0" fontId="13" fillId="6" borderId="16" xfId="2" applyFont="1" applyFill="1" applyBorder="1" applyAlignment="1" applyProtection="1">
      <alignment horizontal="left" vertical="center" wrapText="1" indent="1"/>
      <protection hidden="1"/>
    </xf>
    <xf numFmtId="0" fontId="32" fillId="6" borderId="16" xfId="2" applyFont="1" applyFill="1" applyBorder="1" applyAlignment="1" applyProtection="1">
      <alignment horizontal="center" vertical="center" wrapText="1"/>
      <protection hidden="1"/>
    </xf>
    <xf numFmtId="165" fontId="15" fillId="2" borderId="19" xfId="2" applyNumberFormat="1" applyFont="1" applyFill="1" applyBorder="1" applyAlignment="1" applyProtection="1">
      <alignment horizontal="left" vertical="center" wrapText="1" indent="1"/>
      <protection hidden="1"/>
    </xf>
    <xf numFmtId="165" fontId="15" fillId="2" borderId="16" xfId="2" applyNumberFormat="1" applyFont="1" applyFill="1" applyBorder="1" applyAlignment="1" applyProtection="1">
      <alignment horizontal="left" vertical="center" wrapText="1" indent="1"/>
      <protection hidden="1"/>
    </xf>
    <xf numFmtId="165" fontId="15" fillId="2" borderId="17" xfId="2" applyNumberFormat="1" applyFont="1" applyFill="1" applyBorder="1" applyAlignment="1" applyProtection="1">
      <alignment horizontal="left" vertical="center" wrapText="1" indent="1"/>
      <protection hidden="1"/>
    </xf>
    <xf numFmtId="49" fontId="23" fillId="2" borderId="40" xfId="2" applyNumberFormat="1" applyFont="1" applyFill="1" applyBorder="1" applyAlignment="1" applyProtection="1">
      <alignment horizontal="center" vertical="center" textRotation="90"/>
      <protection hidden="1"/>
    </xf>
    <xf numFmtId="49" fontId="23" fillId="2" borderId="32" xfId="2" applyNumberFormat="1" applyFont="1" applyFill="1" applyBorder="1" applyAlignment="1" applyProtection="1">
      <alignment horizontal="center" vertical="center" textRotation="90"/>
      <protection hidden="1"/>
    </xf>
    <xf numFmtId="49" fontId="23" fillId="2" borderId="41" xfId="2" applyNumberFormat="1" applyFont="1" applyFill="1" applyBorder="1" applyAlignment="1" applyProtection="1">
      <alignment horizontal="center" vertical="center" textRotation="90"/>
      <protection hidden="1"/>
    </xf>
    <xf numFmtId="49" fontId="14" fillId="2" borderId="20" xfId="2" applyNumberFormat="1" applyFont="1" applyFill="1" applyBorder="1" applyAlignment="1" applyProtection="1">
      <alignment horizontal="center" vertical="center"/>
      <protection hidden="1"/>
    </xf>
    <xf numFmtId="0" fontId="4" fillId="2" borderId="3" xfId="2" applyFill="1" applyBorder="1" applyAlignment="1" applyProtection="1">
      <alignment horizontal="center" vertical="center"/>
      <protection hidden="1"/>
    </xf>
    <xf numFmtId="0" fontId="4" fillId="2" borderId="22" xfId="2" applyFill="1" applyBorder="1" applyAlignment="1" applyProtection="1">
      <alignment horizontal="center" vertical="center"/>
      <protection hidden="1"/>
    </xf>
    <xf numFmtId="0" fontId="4" fillId="2" borderId="6" xfId="2" applyFill="1" applyBorder="1" applyAlignment="1" applyProtection="1">
      <alignment horizontal="center" vertical="center"/>
      <protection hidden="1"/>
    </xf>
    <xf numFmtId="0" fontId="4" fillId="2" borderId="24" xfId="2" applyFill="1" applyBorder="1" applyAlignment="1" applyProtection="1">
      <alignment horizontal="center" vertical="center"/>
      <protection hidden="1"/>
    </xf>
    <xf numFmtId="0" fontId="4" fillId="2" borderId="25" xfId="2" applyFill="1" applyBorder="1" applyAlignment="1" applyProtection="1">
      <alignment horizontal="center" vertical="center"/>
      <protection hidden="1"/>
    </xf>
    <xf numFmtId="49" fontId="14" fillId="2" borderId="21" xfId="2" applyNumberFormat="1" applyFont="1" applyFill="1" applyBorder="1" applyAlignment="1" applyProtection="1">
      <alignment horizontal="center" vertical="center" wrapText="1"/>
      <protection hidden="1"/>
    </xf>
    <xf numFmtId="49" fontId="14" fillId="2" borderId="23" xfId="2" applyNumberFormat="1" applyFont="1" applyFill="1" applyBorder="1" applyAlignment="1" applyProtection="1">
      <alignment horizontal="center" vertical="center" wrapText="1"/>
      <protection hidden="1"/>
    </xf>
    <xf numFmtId="49" fontId="14" fillId="2" borderId="27" xfId="2" applyNumberFormat="1" applyFont="1" applyFill="1" applyBorder="1" applyAlignment="1" applyProtection="1">
      <alignment horizontal="center" vertical="center" wrapText="1"/>
      <protection hidden="1"/>
    </xf>
    <xf numFmtId="0" fontId="23" fillId="2" borderId="18" xfId="2" applyFont="1" applyFill="1" applyBorder="1" applyAlignment="1" applyProtection="1">
      <alignment horizontal="left" vertical="center" shrinkToFit="1"/>
      <protection hidden="1"/>
    </xf>
    <xf numFmtId="0" fontId="23" fillId="2" borderId="7" xfId="2" applyFont="1" applyFill="1" applyBorder="1" applyAlignment="1" applyProtection="1">
      <alignment horizontal="left" vertical="center" shrinkToFit="1"/>
      <protection hidden="1"/>
    </xf>
    <xf numFmtId="165" fontId="24" fillId="2" borderId="19" xfId="2" applyNumberFormat="1" applyFont="1" applyFill="1" applyBorder="1" applyAlignment="1" applyProtection="1">
      <alignment horizontal="left" vertical="center" wrapText="1" indent="1"/>
      <protection hidden="1"/>
    </xf>
    <xf numFmtId="165" fontId="24" fillId="2" borderId="16" xfId="2" applyNumberFormat="1" applyFont="1" applyFill="1" applyBorder="1" applyAlignment="1" applyProtection="1">
      <alignment horizontal="left" vertical="center" wrapText="1" indent="1"/>
      <protection hidden="1"/>
    </xf>
    <xf numFmtId="165" fontId="24" fillId="2" borderId="17" xfId="2" applyNumberFormat="1" applyFont="1" applyFill="1" applyBorder="1" applyAlignment="1" applyProtection="1">
      <alignment horizontal="left" vertical="center" wrapText="1" indent="1"/>
      <protection hidden="1"/>
    </xf>
    <xf numFmtId="0" fontId="23" fillId="2" borderId="15" xfId="2" applyFont="1" applyFill="1" applyBorder="1" applyAlignment="1" applyProtection="1">
      <alignment horizontal="left" vertical="center" wrapText="1"/>
      <protection hidden="1"/>
    </xf>
    <xf numFmtId="0" fontId="23" fillId="2" borderId="48" xfId="2" applyFont="1" applyFill="1" applyBorder="1" applyAlignment="1" applyProtection="1">
      <alignment horizontal="left" vertical="center" wrapText="1"/>
      <protection hidden="1"/>
    </xf>
    <xf numFmtId="0" fontId="24" fillId="7" borderId="28" xfId="2" applyFont="1" applyFill="1" applyBorder="1" applyAlignment="1" applyProtection="1">
      <alignment horizontal="left" vertical="center" wrapText="1" indent="1"/>
      <protection hidden="1"/>
    </xf>
    <xf numFmtId="0" fontId="24" fillId="7" borderId="44" xfId="2" applyFont="1" applyFill="1" applyBorder="1" applyAlignment="1" applyProtection="1">
      <alignment horizontal="left" vertical="center" wrapText="1" indent="1"/>
      <protection hidden="1"/>
    </xf>
    <xf numFmtId="0" fontId="23" fillId="2" borderId="32" xfId="2" applyFont="1" applyFill="1" applyBorder="1" applyAlignment="1" applyProtection="1">
      <alignment horizontal="center" vertical="center" textRotation="90"/>
      <protection hidden="1"/>
    </xf>
    <xf numFmtId="0" fontId="11" fillId="2" borderId="9" xfId="2" applyFont="1" applyFill="1" applyBorder="1" applyAlignment="1" applyProtection="1">
      <alignment horizontal="left" vertical="center" wrapText="1" indent="1"/>
      <protection hidden="1"/>
    </xf>
    <xf numFmtId="0" fontId="11" fillId="2" borderId="10" xfId="2" applyFont="1" applyFill="1" applyBorder="1" applyAlignment="1" applyProtection="1">
      <alignment horizontal="left" vertical="center" wrapText="1" indent="1"/>
      <protection hidden="1"/>
    </xf>
    <xf numFmtId="0" fontId="11" fillId="2" borderId="12" xfId="2" applyFont="1" applyFill="1" applyBorder="1" applyAlignment="1" applyProtection="1">
      <alignment horizontal="left" vertical="center" wrapText="1" indent="1"/>
      <protection hidden="1"/>
    </xf>
    <xf numFmtId="0" fontId="11" fillId="2" borderId="13" xfId="2" applyFont="1" applyFill="1" applyBorder="1" applyAlignment="1" applyProtection="1">
      <alignment horizontal="left" vertical="center" wrapText="1" indent="1"/>
      <protection hidden="1"/>
    </xf>
    <xf numFmtId="0" fontId="11" fillId="2" borderId="11" xfId="2" applyFont="1" applyFill="1" applyBorder="1" applyAlignment="1" applyProtection="1">
      <alignment horizontal="left" vertical="center"/>
      <protection hidden="1"/>
    </xf>
    <xf numFmtId="0" fontId="11" fillId="2" borderId="14" xfId="2" applyFont="1" applyFill="1" applyBorder="1" applyAlignment="1" applyProtection="1">
      <alignment horizontal="left" vertical="center"/>
      <protection hidden="1"/>
    </xf>
    <xf numFmtId="0" fontId="13" fillId="6" borderId="19" xfId="2" applyFont="1" applyFill="1" applyBorder="1" applyAlignment="1" applyProtection="1">
      <alignment horizontal="left" vertical="center" wrapText="1" indent="1"/>
      <protection hidden="1"/>
    </xf>
    <xf numFmtId="0" fontId="13" fillId="6" borderId="16" xfId="2" applyFont="1" applyFill="1" applyBorder="1" applyAlignment="1" applyProtection="1">
      <alignment horizontal="center" vertical="center" wrapText="1"/>
      <protection hidden="1"/>
    </xf>
    <xf numFmtId="0" fontId="13" fillId="6" borderId="17" xfId="2" applyFont="1" applyFill="1" applyBorder="1" applyAlignment="1" applyProtection="1">
      <alignment horizontal="center" vertical="center" wrapText="1"/>
      <protection hidden="1"/>
    </xf>
    <xf numFmtId="0" fontId="14" fillId="2" borderId="4" xfId="2" applyFont="1" applyFill="1" applyBorder="1" applyAlignment="1" applyProtection="1">
      <alignment horizontal="center" vertical="center" wrapText="1"/>
      <protection hidden="1"/>
    </xf>
    <xf numFmtId="0" fontId="14" fillId="2" borderId="5" xfId="2" applyFont="1" applyFill="1" applyBorder="1" applyAlignment="1" applyProtection="1">
      <alignment horizontal="center" vertical="center" wrapText="1"/>
      <protection hidden="1"/>
    </xf>
    <xf numFmtId="49" fontId="14" fillId="2" borderId="4" xfId="2" applyNumberFormat="1" applyFont="1" applyFill="1" applyBorder="1" applyAlignment="1" applyProtection="1">
      <alignment horizontal="center" vertical="center" wrapText="1"/>
      <protection hidden="1"/>
    </xf>
    <xf numFmtId="49" fontId="14" fillId="2" borderId="5" xfId="2" applyNumberFormat="1" applyFont="1" applyFill="1" applyBorder="1" applyAlignment="1" applyProtection="1">
      <alignment horizontal="center" vertical="center" wrapText="1"/>
      <protection hidden="1"/>
    </xf>
    <xf numFmtId="49" fontId="24" fillId="3" borderId="28" xfId="2" applyNumberFormat="1" applyFont="1" applyFill="1" applyBorder="1" applyAlignment="1" applyProtection="1">
      <alignment horizontal="left"/>
      <protection hidden="1"/>
    </xf>
    <xf numFmtId="49" fontId="24" fillId="3" borderId="29" xfId="2" applyNumberFormat="1" applyFont="1" applyFill="1" applyBorder="1" applyAlignment="1" applyProtection="1">
      <alignment horizontal="left"/>
      <protection hidden="1"/>
    </xf>
    <xf numFmtId="49" fontId="24" fillId="2" borderId="28" xfId="2" applyNumberFormat="1" applyFont="1" applyFill="1" applyBorder="1" applyAlignment="1" applyProtection="1">
      <alignment horizontal="left"/>
      <protection hidden="1"/>
    </xf>
    <xf numFmtId="49" fontId="24" fillId="2" borderId="29" xfId="2" applyNumberFormat="1" applyFont="1" applyFill="1" applyBorder="1" applyAlignment="1" applyProtection="1">
      <alignment horizontal="left"/>
      <protection hidden="1"/>
    </xf>
    <xf numFmtId="49" fontId="23" fillId="2" borderId="39" xfId="2" applyNumberFormat="1" applyFont="1" applyFill="1" applyBorder="1" applyAlignment="1" applyProtection="1">
      <alignment horizontal="center" vertical="center" textRotation="90"/>
      <protection hidden="1"/>
    </xf>
    <xf numFmtId="0" fontId="0" fillId="0" borderId="7" xfId="0" applyBorder="1" applyAlignment="1" applyProtection="1">
      <alignment horizontal="left" wrapText="1" indent="2"/>
      <protection locked="0"/>
    </xf>
  </cellXfs>
  <cellStyles count="4">
    <cellStyle name="Hypertextový odkaz" xfId="1" builtinId="8"/>
    <cellStyle name="Normální" xfId="0" builtinId="0"/>
    <cellStyle name="Normální 2" xfId="2" xr:uid="{06FB8E9D-8C0A-4C58-86E5-A56588AF56BC}"/>
    <cellStyle name="Procenta 2" xfId="3" xr:uid="{4FEFA4F0-918A-4CB4-8849-7F34518A948C}"/>
  </cellStyles>
  <dxfs count="5">
    <dxf>
      <numFmt numFmtId="168" formatCode=";;;"/>
    </dxf>
    <dxf>
      <numFmt numFmtId="168" formatCode=";;;"/>
    </dxf>
    <dxf>
      <numFmt numFmtId="168" formatCode=";;;"/>
    </dxf>
    <dxf>
      <numFmt numFmtId="168" formatCode=";;;"/>
    </dxf>
    <dxf>
      <numFmt numFmtId="168" formatCode=";;;"/>
    </dxf>
  </dxfs>
  <tableStyles count="0" defaultTableStyle="TableStyleMedium2" defaultPivotStyle="PivotStyleLight16"/>
  <colors>
    <mruColors>
      <color rgb="FFFFD966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9525</xdr:rowOff>
    </xdr:from>
    <xdr:to>
      <xdr:col>1</xdr:col>
      <xdr:colOff>1126311</xdr:colOff>
      <xdr:row>4</xdr:row>
      <xdr:rowOff>136097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1B9C2A-A60F-2963-D30D-9975BEF98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76225"/>
          <a:ext cx="859611" cy="926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h.cz/index.php/usek-vnitroorganizacni/dokumenty/1535-ziskani-uplneho-vypisu-z-evidence-skutecnych-majitel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CC84-DD10-4BCB-9294-E7B6BA90FFD1}">
  <sheetPr codeName="List1">
    <pageSetUpPr fitToPage="1"/>
  </sheetPr>
  <dimension ref="A1:L133"/>
  <sheetViews>
    <sheetView showGridLines="0" showRowColHeaders="0" tabSelected="1" topLeftCell="A98" zoomScaleNormal="100" workbookViewId="0">
      <selection activeCell="E102" sqref="E102"/>
    </sheetView>
  </sheetViews>
  <sheetFormatPr defaultColWidth="9.1796875" defaultRowHeight="14.5"/>
  <cols>
    <col min="1" max="1" width="2.54296875" style="27" customWidth="1"/>
    <col min="2" max="2" width="21.7265625" style="7" customWidth="1"/>
    <col min="3" max="3" width="68.7265625" style="7" customWidth="1"/>
    <col min="4" max="4" width="5.1796875" style="7" customWidth="1"/>
    <col min="5" max="5" width="16.453125" style="5" customWidth="1"/>
    <col min="6" max="6" width="14.26953125" style="11" bestFit="1" customWidth="1"/>
    <col min="7" max="16384" width="9.1796875" style="7"/>
  </cols>
  <sheetData>
    <row r="1" spans="1:12" ht="21">
      <c r="A1" s="211" t="s">
        <v>38</v>
      </c>
      <c r="B1" s="212"/>
      <c r="C1" s="212"/>
      <c r="D1" s="4"/>
      <c r="F1" s="6"/>
      <c r="G1" s="4"/>
      <c r="H1" s="4"/>
      <c r="I1" s="4"/>
    </row>
    <row r="2" spans="1:12" ht="21">
      <c r="A2" s="211"/>
      <c r="B2" s="212"/>
      <c r="C2" s="176" t="s">
        <v>37</v>
      </c>
      <c r="D2" s="4"/>
      <c r="F2" s="6"/>
      <c r="G2" s="4"/>
      <c r="H2" s="4"/>
      <c r="I2" s="4"/>
    </row>
    <row r="3" spans="1:12" ht="21">
      <c r="A3" s="211"/>
      <c r="B3" s="212"/>
      <c r="C3" s="177" t="s">
        <v>89</v>
      </c>
      <c r="D3" s="4"/>
      <c r="F3" s="6"/>
      <c r="G3" s="4"/>
      <c r="H3" s="4"/>
      <c r="I3" s="4"/>
    </row>
    <row r="4" spans="1:12" ht="21">
      <c r="A4" s="211"/>
      <c r="B4" s="212"/>
      <c r="C4" s="177">
        <v>2026</v>
      </c>
      <c r="D4" s="4"/>
      <c r="F4" s="6" t="s">
        <v>147</v>
      </c>
      <c r="G4" s="4"/>
      <c r="H4" s="4"/>
      <c r="I4" s="4"/>
    </row>
    <row r="5" spans="1:12" ht="21.5" thickBot="1">
      <c r="A5" s="211"/>
      <c r="B5" s="213"/>
      <c r="C5" s="177"/>
      <c r="D5" s="4"/>
      <c r="F5" s="11" t="s">
        <v>153</v>
      </c>
      <c r="G5" s="4"/>
      <c r="H5" s="4"/>
      <c r="I5" s="4"/>
    </row>
    <row r="6" spans="1:12" ht="25">
      <c r="A6" s="211"/>
      <c r="B6" s="8" t="s">
        <v>36</v>
      </c>
      <c r="C6" s="179" t="s">
        <v>173</v>
      </c>
      <c r="D6" s="4"/>
      <c r="F6" s="9" t="s">
        <v>140</v>
      </c>
      <c r="G6" s="4"/>
      <c r="H6" s="4"/>
      <c r="I6" s="4"/>
    </row>
    <row r="7" spans="1:12" ht="25.5" customHeight="1">
      <c r="A7" s="3"/>
      <c r="B7" s="10" t="s">
        <v>90</v>
      </c>
      <c r="C7" s="180" t="str">
        <f>IF(C6="C","Dotace na jednorázové akce v sociální oblasti",IF(C6="A","Dotace na podporu registrovaných sociálních služeb",IF(C6="B","Dotace na podporu ostatních dlouhodobých aktivit v sociální oblasti","")))</f>
        <v>Dotace na podporu registrovaných sociálních služeb</v>
      </c>
      <c r="D7" s="4"/>
      <c r="F7" s="6"/>
      <c r="G7" s="4"/>
      <c r="H7" s="4"/>
      <c r="I7" s="4"/>
    </row>
    <row r="8" spans="1:12">
      <c r="A8" s="3"/>
      <c r="B8" s="10" t="s">
        <v>35</v>
      </c>
      <c r="C8" s="148"/>
      <c r="D8" s="4"/>
      <c r="F8" s="11" t="str">
        <f>IF(C6="A","",IF(C6="B","Vyplňte v případě, že se jedná o aktivitu pořádanou registrovanou službou",IF(C6="C","Vyplňte v případě, že se jedná o akci pořádanou registrovanou službou","")))</f>
        <v/>
      </c>
      <c r="G8" s="4"/>
      <c r="H8" s="4"/>
      <c r="I8" s="4"/>
    </row>
    <row r="9" spans="1:12">
      <c r="A9" s="3"/>
      <c r="B9" s="10" t="s">
        <v>159</v>
      </c>
      <c r="C9" s="149"/>
      <c r="D9" s="4"/>
      <c r="F9" s="11" t="s">
        <v>162</v>
      </c>
      <c r="G9" s="4"/>
      <c r="H9" s="4"/>
      <c r="I9" s="4"/>
    </row>
    <row r="10" spans="1:12" ht="15" thickBot="1">
      <c r="A10" s="3"/>
      <c r="B10" s="12" t="s">
        <v>118</v>
      </c>
      <c r="C10" s="150"/>
      <c r="D10" s="4"/>
      <c r="F10" s="11" t="str">
        <f>IF(C6="A","",IF(C6="B","Vyplňte v případě, že se jedná o aktivitu pořádanou registrovanou službou",IF(C6="C","Vyplňte v případě, že se jedná o akci pořádanou registrovanou službou","")))</f>
        <v/>
      </c>
      <c r="G10" s="4"/>
      <c r="H10" s="4"/>
      <c r="I10" s="4"/>
    </row>
    <row r="11" spans="1:12" ht="4" customHeight="1" thickBot="1">
      <c r="A11" s="3"/>
      <c r="B11" s="13"/>
      <c r="C11" s="14"/>
      <c r="D11" s="4"/>
      <c r="F11" s="6"/>
      <c r="G11" s="4"/>
      <c r="H11" s="4"/>
      <c r="I11" s="4"/>
    </row>
    <row r="12" spans="1:12" ht="29">
      <c r="A12" s="15" t="s">
        <v>16</v>
      </c>
      <c r="B12" s="8" t="s">
        <v>91</v>
      </c>
      <c r="C12" s="151"/>
      <c r="D12" s="4"/>
      <c r="F12" s="11" t="s">
        <v>158</v>
      </c>
      <c r="G12" s="4"/>
      <c r="H12" s="4"/>
      <c r="I12" s="4"/>
    </row>
    <row r="13" spans="1:12" ht="16.5" thickBot="1">
      <c r="A13" s="15"/>
      <c r="B13" s="12" t="s">
        <v>155</v>
      </c>
      <c r="C13" s="152"/>
      <c r="D13" s="4"/>
      <c r="F13" s="6"/>
      <c r="G13" s="4"/>
      <c r="H13" s="4"/>
      <c r="I13" s="4"/>
    </row>
    <row r="14" spans="1:12" ht="4" customHeight="1">
      <c r="A14" s="3"/>
      <c r="B14" s="16"/>
      <c r="D14" s="4"/>
      <c r="F14" s="6"/>
      <c r="G14" s="4"/>
      <c r="H14" s="4"/>
      <c r="I14" s="4"/>
    </row>
    <row r="15" spans="1:12">
      <c r="A15" s="3"/>
      <c r="B15" s="17" t="s">
        <v>141</v>
      </c>
      <c r="D15" s="4"/>
      <c r="F15" s="6"/>
      <c r="G15" s="4"/>
      <c r="H15" s="4"/>
      <c r="I15" s="4"/>
    </row>
    <row r="16" spans="1:12">
      <c r="A16" s="3"/>
      <c r="B16" s="18" t="s">
        <v>119</v>
      </c>
      <c r="C16" s="153"/>
      <c r="D16" s="4"/>
      <c r="E16" s="19"/>
      <c r="F16" s="20" t="s">
        <v>123</v>
      </c>
      <c r="G16" s="19"/>
      <c r="H16" s="19"/>
      <c r="I16" s="19"/>
      <c r="J16" s="19"/>
      <c r="K16" s="19"/>
      <c r="L16" s="19"/>
    </row>
    <row r="17" spans="1:9">
      <c r="A17" s="3"/>
      <c r="B17" s="18" t="s">
        <v>122</v>
      </c>
      <c r="C17" s="154"/>
      <c r="D17" s="4"/>
      <c r="F17" s="11" t="s">
        <v>125</v>
      </c>
      <c r="G17" s="4"/>
      <c r="H17" s="4"/>
      <c r="I17" s="4"/>
    </row>
    <row r="18" spans="1:9">
      <c r="A18" s="3"/>
      <c r="B18" s="18" t="s">
        <v>121</v>
      </c>
      <c r="C18" s="154"/>
      <c r="D18" s="4"/>
      <c r="F18" s="11" t="s">
        <v>145</v>
      </c>
      <c r="G18" s="4"/>
      <c r="H18" s="4"/>
      <c r="I18" s="4"/>
    </row>
    <row r="19" spans="1:9">
      <c r="A19" s="3"/>
      <c r="B19" s="18" t="s">
        <v>132</v>
      </c>
      <c r="C19" s="154"/>
      <c r="D19" s="4"/>
      <c r="F19" s="11" t="s">
        <v>146</v>
      </c>
      <c r="G19" s="4"/>
      <c r="H19" s="4"/>
      <c r="I19" s="4"/>
    </row>
    <row r="20" spans="1:9" ht="4" customHeight="1">
      <c r="A20" s="3"/>
      <c r="C20" s="155"/>
      <c r="D20" s="4"/>
      <c r="F20" s="6"/>
      <c r="G20" s="4"/>
      <c r="H20" s="4"/>
      <c r="I20" s="4"/>
    </row>
    <row r="21" spans="1:9" ht="29">
      <c r="A21" s="3"/>
      <c r="B21" s="1" t="s">
        <v>138</v>
      </c>
      <c r="C21" s="156"/>
      <c r="D21" s="4"/>
      <c r="F21" s="11" t="s">
        <v>139</v>
      </c>
      <c r="G21" s="4"/>
      <c r="H21" s="4"/>
      <c r="I21" s="4"/>
    </row>
    <row r="22" spans="1:9" s="26" customFormat="1" ht="4" customHeight="1">
      <c r="A22" s="21"/>
      <c r="B22" s="22"/>
      <c r="C22" s="23"/>
      <c r="D22" s="24"/>
      <c r="E22" s="25"/>
      <c r="F22" s="9"/>
      <c r="G22" s="24"/>
      <c r="H22" s="24"/>
      <c r="I22" s="24"/>
    </row>
    <row r="23" spans="1:9">
      <c r="B23" s="17" t="s">
        <v>124</v>
      </c>
    </row>
    <row r="24" spans="1:9" ht="29">
      <c r="B24" s="1" t="s">
        <v>126</v>
      </c>
      <c r="C24" s="157"/>
      <c r="F24" s="11" t="s">
        <v>127</v>
      </c>
    </row>
    <row r="25" spans="1:9" ht="29">
      <c r="B25" s="1" t="s">
        <v>128</v>
      </c>
      <c r="C25" s="157"/>
      <c r="F25" s="11" t="s">
        <v>129</v>
      </c>
    </row>
    <row r="26" spans="1:9" ht="29">
      <c r="B26" s="1" t="s">
        <v>130</v>
      </c>
      <c r="C26" s="157"/>
      <c r="F26" s="11" t="s">
        <v>92</v>
      </c>
    </row>
    <row r="27" spans="1:9" ht="4" customHeight="1">
      <c r="B27" s="28"/>
    </row>
    <row r="28" spans="1:9">
      <c r="B28" s="17" t="s">
        <v>131</v>
      </c>
    </row>
    <row r="29" spans="1:9">
      <c r="B29" s="1" t="s">
        <v>137</v>
      </c>
      <c r="C29" s="158"/>
      <c r="F29" s="11" t="str">
        <f>IF(C6="A","Uveďte formu a kapacitu vaší služby pro město Děčín.",IF(C6="B","Uveďte formu a kapacitu vaší činnosti pro město Děčín.",IF(C6="C","Uveďte kapacitu a rozsah akce","")))</f>
        <v>Uveďte formu a kapacitu vaší služby pro město Děčín.</v>
      </c>
    </row>
    <row r="30" spans="1:9">
      <c r="B30" s="1" t="s">
        <v>136</v>
      </c>
      <c r="C30" s="158"/>
      <c r="F30" s="11" t="str">
        <f>IF(C6="A","Uveďte personální zajištění služby pro město Děčín.",IF(C6="B","Uveďte personální zajištění vaší činnosti pro město Děčín.",IF(C6="C","Popiště personální zajištění akce","")))</f>
        <v>Uveďte personální zajištění služby pro město Děčín.</v>
      </c>
    </row>
    <row r="31" spans="1:9">
      <c r="B31" s="1" t="s">
        <v>120</v>
      </c>
      <c r="C31" s="158"/>
      <c r="F31" s="11" t="s">
        <v>133</v>
      </c>
    </row>
    <row r="32" spans="1:9">
      <c r="B32" s="1" t="s">
        <v>116</v>
      </c>
      <c r="C32" s="158"/>
      <c r="F32" s="11" t="str">
        <f>IF(C6="A","Uveďte, kde je služba poskytována.",IF(C6="B","Uveďte, kde je činnost poskytována.",IF(C6="C","Uveďte, kde se akce koná","")))</f>
        <v>Uveďte, kde je služba poskytována.</v>
      </c>
    </row>
    <row r="33" spans="1:11">
      <c r="B33" s="1" t="s">
        <v>117</v>
      </c>
      <c r="C33" s="158"/>
      <c r="F33" s="11" t="str">
        <f>IF(C6="A","Popište časový rozsah poskytování nabízené služby",IF(C6="B","Popište časový rozsah poskytování nabízených aktivit",IF(C6="C","Popište termí konání a četnost akce/akcí","")))</f>
        <v>Popište časový rozsah poskytování nabízené služby</v>
      </c>
    </row>
    <row r="34" spans="1:11">
      <c r="B34" s="181"/>
      <c r="C34" s="1" t="str">
        <f>IF(C6="A","Celkový počet unicitních klientů za předchozí rok, než na který je žádáno",IF(C6="B","Celkový počet unicitních klientů za předchozí rok, než na který je žádáno",IF(C6="C","Uveďte celkový počet účastníků akce v roce předcházejícím, než na který je žádáno.","")))</f>
        <v>Celkový počet unicitních klientů za předchozí rok, než na který je žádáno</v>
      </c>
      <c r="E34" s="29"/>
      <c r="F34" s="11" t="s">
        <v>143</v>
      </c>
    </row>
    <row r="35" spans="1:11">
      <c r="B35" s="181"/>
      <c r="C35" s="1" t="str">
        <f>IF(C6="A","Počet klientů s pobytem v Děčíně za předchozí rok, než na který je žádáno",IF(C6="B","Počet klientů s pobytem v Děčíně za předchozí rok, než na který je žádáno",IF(C6="C","Uveďte počet účastníků akce s pobytem v Děčíně v roce předcházejícím, než na který je žádáno.","")))</f>
        <v>Počet klientů s pobytem v Děčíně za předchozí rok, než na který je žádáno</v>
      </c>
      <c r="E35" s="30"/>
      <c r="F35" s="11" t="s">
        <v>143</v>
      </c>
    </row>
    <row r="36" spans="1:11">
      <c r="B36" s="181"/>
      <c r="C36" s="1" t="str">
        <f>IF(C6="A","Předpokládaný celkový počet unicitních klientů na rok, na který je žádáno",IF(C6="B","Předpokládaný celkový počet unicitních klientů na rok, na který je žádáno.",IF(C6="C","Předpokladaný celkový počet účastníků akce v roce, na který je žádáno.","")))</f>
        <v>Předpokládaný celkový počet unicitních klientů na rok, na který je žádáno</v>
      </c>
      <c r="E36" s="30"/>
      <c r="F36" s="11" t="s">
        <v>143</v>
      </c>
    </row>
    <row r="37" spans="1:11" ht="29">
      <c r="B37" s="181"/>
      <c r="C37" s="2" t="str">
        <f>IF(C6="A","Předpokládaný počet unicitních klientů s pobytem v Děčíně na rok, na který je žádáno.",IF(C6="B","Předpokládaný celkový počet unicitních klientů s pobytem v Děčíně na rok, na který je žádáno.",IF(C6="C","Předpokladaný  počet účastníků akce z Děčína v roce, na který je žádáno.","")))</f>
        <v>Předpokládaný počet unicitních klientů s pobytem v Děčíně na rok, na který je žádáno.</v>
      </c>
      <c r="E37" s="30"/>
      <c r="F37" s="11" t="s">
        <v>143</v>
      </c>
    </row>
    <row r="38" spans="1:11" ht="29">
      <c r="B38" s="1" t="s">
        <v>93</v>
      </c>
      <c r="C38" s="159"/>
      <c r="F38" s="11" t="s">
        <v>142</v>
      </c>
    </row>
    <row r="39" spans="1:11" ht="4" customHeight="1">
      <c r="B39" s="28"/>
    </row>
    <row r="40" spans="1:11" s="26" customFormat="1">
      <c r="A40" s="31"/>
      <c r="B40" s="32" t="s">
        <v>98</v>
      </c>
      <c r="C40" s="33"/>
      <c r="E40" s="25"/>
      <c r="F40" s="34"/>
    </row>
    <row r="41" spans="1:11" ht="30.75" customHeight="1">
      <c r="B41" s="182"/>
      <c r="C41" s="1" t="str">
        <f>IF(C6="A","Celková výše dotace z programu „Podpora sociálních služeb v Ústeckém kraji“ (Velký dotační program) v předchozím roce, než na který je žádáno",IF(C6="B","Významný zdroj spolufinancování projektu",IF(C6="C","Významný zdroj spolufinancování projektu","")))</f>
        <v>Celková výše dotace z programu „Podpora sociálních služeb v Ústeckém kraji“ (Velký dotační program) v předchozím roce, než na který je žádáno</v>
      </c>
      <c r="E41" s="144">
        <f>IF(C6="A",DC_POSVaPR_zdroje_26!E9,IF(C6="B","",IF(C6="C","","")))</f>
        <v>0</v>
      </c>
      <c r="F41" s="11" t="str">
        <f>IF(C6="A","(hodnota uvedená ve zdrojích financování - případný rozdíl vysvětlete do komentáře)",IF(C6="B","Uveďte, pokud je projekt z více než 50% spolufinancován z jiného zdroje.",IF(C6="C","Uveďte, pokud je projekt z více než 50% spolufinancován z jiného zdroje.","")))</f>
        <v>(hodnota uvedená ve zdrojích financování - případný rozdíl vysvětlete do komentáře)</v>
      </c>
    </row>
    <row r="42" spans="1:11" ht="30" customHeight="1">
      <c r="B42" s="182"/>
      <c r="C42" s="2" t="str">
        <f>IF(C6="A","Předpokládaná výše dotace z programu „Podpora sociálních služeb v Ústeckém kraji“ (Velký dotační program) na rok, na který je žádáno",IF(C6="B","",IF(C6="C","","")))</f>
        <v>Předpokládaná výše dotace z programu „Podpora sociálních služeb v Ústeckém kraji“ (Velký dotační program) na rok, na který je žádáno</v>
      </c>
      <c r="E42" s="144">
        <f>IF(C6="A",DC_POSVaPR_zdroje_26!F9,IF(C6="B","",IF(C6="C","","")))</f>
        <v>0</v>
      </c>
      <c r="F42" s="11" t="str">
        <f>IF(C6="A","(hodnota uvedená ve zdrojích financování - případný rozdíl vysvětlete do komentáře)",IF(C6="B","",IF(C6="C","","")))</f>
        <v>(hodnota uvedená ve zdrojích financování - případný rozdíl vysvětlete do komentáře)</v>
      </c>
    </row>
    <row r="43" spans="1:11">
      <c r="B43" s="182"/>
      <c r="C43" s="2" t="str">
        <f>IF(C6="A","Jiný významný zdroj spolufinancování projektu ",IF(C6="B","",IF(C6="C","","")))</f>
        <v xml:space="preserve">Jiný významný zdroj spolufinancování projektu </v>
      </c>
      <c r="F43" s="11" t="str">
        <f>IF(C6="A","Uveďte, pokud je projekt z více než 50% spolufinancován z jiného zdroje než je požadavek na město",IF(C6="B","",IF(C6="C","","")))</f>
        <v>Uveďte, pokud je projekt z více než 50% spolufinancován z jiného zdroje než je požadavek na město</v>
      </c>
    </row>
    <row r="44" spans="1:11" ht="29">
      <c r="B44" s="1" t="s">
        <v>93</v>
      </c>
      <c r="C44" s="159"/>
      <c r="F44" s="11" t="str">
        <f>IF(C6="A","Uveďte územní rozsah pro uvedenou výši dotace z KÚ a vysvětlete případné rozdíly, viz řádky výše",IF(C6="B","",IF(C6="C","","")))</f>
        <v>Uveďte územní rozsah pro uvedenou výši dotace z KÚ a vysvětlete případné rozdíly, viz řádky výše</v>
      </c>
    </row>
    <row r="45" spans="1:11" ht="4" customHeight="1">
      <c r="B45" s="28"/>
    </row>
    <row r="46" spans="1:11">
      <c r="A46" s="35"/>
      <c r="B46" s="32" t="s">
        <v>33</v>
      </c>
      <c r="C46" s="36"/>
      <c r="D46" s="37"/>
      <c r="F46" s="38"/>
      <c r="G46" s="37"/>
      <c r="H46" s="37"/>
      <c r="I46" s="37"/>
    </row>
    <row r="47" spans="1:11">
      <c r="A47" s="39"/>
      <c r="B47" s="40" t="s">
        <v>156</v>
      </c>
      <c r="C47" s="183"/>
      <c r="D47" s="41"/>
    </row>
    <row r="48" spans="1:11">
      <c r="A48" s="35"/>
      <c r="B48" s="42" t="s">
        <v>32</v>
      </c>
      <c r="C48" s="184"/>
      <c r="K48" s="43"/>
    </row>
    <row r="49" spans="1:6" ht="5.15" customHeight="1">
      <c r="A49" s="35"/>
      <c r="B49" s="28"/>
      <c r="C49" s="160"/>
    </row>
    <row r="50" spans="1:6" ht="43.5">
      <c r="A50" s="15" t="s">
        <v>16</v>
      </c>
      <c r="B50" s="1" t="s">
        <v>157</v>
      </c>
      <c r="C50" s="161"/>
    </row>
    <row r="51" spans="1:6" ht="5.15" customHeight="1">
      <c r="B51" s="16"/>
      <c r="C51" s="162"/>
    </row>
    <row r="52" spans="1:6">
      <c r="B52" s="44" t="s">
        <v>31</v>
      </c>
      <c r="C52" s="163"/>
    </row>
    <row r="53" spans="1:6" ht="5.15" customHeight="1">
      <c r="B53" s="28"/>
      <c r="C53" s="164"/>
    </row>
    <row r="54" spans="1:6">
      <c r="B54" s="45" t="s">
        <v>30</v>
      </c>
      <c r="C54" s="165"/>
      <c r="F54" s="29"/>
    </row>
    <row r="55" spans="1:6">
      <c r="B55" s="46" t="s">
        <v>29</v>
      </c>
      <c r="C55" s="166"/>
      <c r="F55" s="30"/>
    </row>
    <row r="56" spans="1:6">
      <c r="B56" s="47" t="s">
        <v>28</v>
      </c>
      <c r="C56" s="167"/>
      <c r="F56" s="30"/>
    </row>
    <row r="57" spans="1:6" ht="5.15" customHeight="1">
      <c r="B57" s="28"/>
      <c r="C57" s="168"/>
    </row>
    <row r="58" spans="1:6" ht="29">
      <c r="A58" s="15" t="s">
        <v>16</v>
      </c>
      <c r="B58" s="48" t="s">
        <v>27</v>
      </c>
      <c r="C58" s="169"/>
    </row>
    <row r="59" spans="1:6">
      <c r="B59" s="49"/>
      <c r="C59" s="166"/>
    </row>
    <row r="60" spans="1:6">
      <c r="B60" s="46" t="s">
        <v>26</v>
      </c>
      <c r="C60" s="170"/>
    </row>
    <row r="61" spans="1:6">
      <c r="B61" s="47" t="s">
        <v>25</v>
      </c>
      <c r="C61" s="171"/>
    </row>
    <row r="62" spans="1:6" ht="5.15" customHeight="1">
      <c r="C62" s="168"/>
    </row>
    <row r="63" spans="1:6">
      <c r="B63" s="45" t="s">
        <v>24</v>
      </c>
      <c r="C63" s="172"/>
    </row>
    <row r="64" spans="1:6">
      <c r="B64" s="46" t="s">
        <v>23</v>
      </c>
      <c r="C64" s="178"/>
    </row>
    <row r="65" spans="1:6">
      <c r="B65" s="47" t="s">
        <v>176</v>
      </c>
      <c r="C65" s="173" t="s">
        <v>177</v>
      </c>
    </row>
    <row r="66" spans="1:6" ht="5.15" customHeight="1">
      <c r="B66" s="28"/>
      <c r="C66" s="168"/>
    </row>
    <row r="67" spans="1:6">
      <c r="B67" s="45" t="s">
        <v>22</v>
      </c>
      <c r="C67" s="174"/>
    </row>
    <row r="68" spans="1:6">
      <c r="B68" s="47" t="s">
        <v>21</v>
      </c>
      <c r="C68" s="175"/>
    </row>
    <row r="69" spans="1:6" ht="10" customHeight="1">
      <c r="B69" s="28"/>
    </row>
    <row r="70" spans="1:6">
      <c r="B70" s="32" t="s">
        <v>20</v>
      </c>
      <c r="C70" s="32" t="str">
        <f>C7</f>
        <v>Dotace na podporu registrovaných sociálních služeb</v>
      </c>
      <c r="E70" s="5" t="str">
        <f>C6</f>
        <v>a</v>
      </c>
      <c r="F70" s="11" t="s">
        <v>144</v>
      </c>
    </row>
    <row r="71" spans="1:6" ht="29">
      <c r="A71" s="15" t="s">
        <v>16</v>
      </c>
      <c r="B71" s="48" t="s">
        <v>19</v>
      </c>
      <c r="C71" s="185">
        <f>C12</f>
        <v>0</v>
      </c>
      <c r="E71" s="50" t="s">
        <v>100</v>
      </c>
      <c r="F71" s="11" t="s">
        <v>149</v>
      </c>
    </row>
    <row r="72" spans="1:6" ht="29">
      <c r="A72" s="15" t="s">
        <v>16</v>
      </c>
      <c r="B72" s="51" t="s">
        <v>18</v>
      </c>
      <c r="C72" s="186">
        <f>C50</f>
        <v>0</v>
      </c>
      <c r="E72" s="50" t="s">
        <v>100</v>
      </c>
      <c r="F72" s="11" t="s">
        <v>101</v>
      </c>
    </row>
    <row r="73" spans="1:6" ht="25" customHeight="1">
      <c r="A73" s="15"/>
      <c r="B73" s="51" t="s">
        <v>17</v>
      </c>
      <c r="C73" s="188">
        <f>DC_POSVaPR_rozpocet_26!D42</f>
        <v>0</v>
      </c>
      <c r="E73" s="50" t="s">
        <v>111</v>
      </c>
      <c r="F73" s="11" t="s">
        <v>76</v>
      </c>
    </row>
    <row r="74" spans="1:6" ht="25" customHeight="1">
      <c r="A74" s="15" t="s">
        <v>16</v>
      </c>
      <c r="B74" s="51" t="s">
        <v>15</v>
      </c>
      <c r="C74" s="189">
        <f>IF(E70="A",IF(DC_POSVaPR_rozpocet_26!G42&lt;500001,DC_POSVaPR_rozpocet_26!G42,"OPRAVTE V ROZPOČTU NA MAX- 500 000 Kč."),IF(E70="B",IF(DC_POSVaPR_rozpocet_26!G42&lt;150001,DC_POSVaPR_rozpocet_26!G42,"OPRAVTE V ROZPOČTU NA MAX- 150 000 Kč."),IF(E70="C",IF(DC_POSVaPR_rozpocet_26!G42&lt;50001,DC_POSVaPR_rozpocet_26!G42,"OPRAVTE V ROZPOČTU NA MAX- 50 000 Kč."))))</f>
        <v>0</v>
      </c>
      <c r="E74" s="50" t="s">
        <v>112</v>
      </c>
      <c r="F74" s="11" t="s">
        <v>113</v>
      </c>
    </row>
    <row r="75" spans="1:6">
      <c r="B75" s="42" t="s">
        <v>14</v>
      </c>
      <c r="C75" s="187">
        <f>IFERROR(C74/C73,0)</f>
        <v>0</v>
      </c>
    </row>
    <row r="76" spans="1:6" ht="10" customHeight="1">
      <c r="B76" s="28"/>
    </row>
    <row r="77" spans="1:6">
      <c r="B77" s="52" t="s">
        <v>13</v>
      </c>
    </row>
    <row r="78" spans="1:6" ht="15" customHeight="1">
      <c r="B78" s="210" t="s">
        <v>135</v>
      </c>
      <c r="C78" s="210"/>
    </row>
    <row r="79" spans="1:6">
      <c r="B79" s="210"/>
      <c r="C79" s="210"/>
    </row>
    <row r="80" spans="1:6">
      <c r="B80" s="210"/>
      <c r="C80" s="210"/>
    </row>
    <row r="81" spans="2:3">
      <c r="B81" s="210"/>
      <c r="C81" s="210"/>
    </row>
    <row r="82" spans="2:3" ht="5.15" customHeight="1">
      <c r="B82" s="53"/>
      <c r="C82" s="53"/>
    </row>
    <row r="83" spans="2:3" ht="15" customHeight="1">
      <c r="B83" s="208" t="s">
        <v>170</v>
      </c>
      <c r="C83" s="209"/>
    </row>
    <row r="84" spans="2:3" ht="15" customHeight="1">
      <c r="B84" s="209"/>
      <c r="C84" s="209"/>
    </row>
    <row r="85" spans="2:3" ht="15" customHeight="1">
      <c r="B85" s="209"/>
      <c r="C85" s="209"/>
    </row>
    <row r="86" spans="2:3" ht="15" customHeight="1">
      <c r="B86" s="209"/>
      <c r="C86" s="209"/>
    </row>
    <row r="87" spans="2:3" ht="15" customHeight="1">
      <c r="B87" s="209"/>
      <c r="C87" s="209"/>
    </row>
    <row r="89" spans="2:3" ht="5.15" customHeight="1"/>
    <row r="90" spans="2:3">
      <c r="B90" s="19" t="s">
        <v>12</v>
      </c>
    </row>
    <row r="91" spans="2:3" ht="15" customHeight="1">
      <c r="B91" s="210" t="s">
        <v>11</v>
      </c>
      <c r="C91" s="210"/>
    </row>
    <row r="92" spans="2:3">
      <c r="B92" s="210"/>
      <c r="C92" s="210"/>
    </row>
    <row r="93" spans="2:3">
      <c r="B93" s="210"/>
      <c r="C93" s="210"/>
    </row>
    <row r="94" spans="2:3">
      <c r="B94" s="210"/>
      <c r="C94" s="210"/>
    </row>
    <row r="95" spans="2:3">
      <c r="B95" s="210"/>
      <c r="C95" s="210"/>
    </row>
    <row r="96" spans="2:3" ht="15" customHeight="1">
      <c r="B96" s="210" t="s">
        <v>10</v>
      </c>
      <c r="C96" s="210"/>
    </row>
    <row r="97" spans="2:6">
      <c r="B97" s="210"/>
      <c r="C97" s="210"/>
    </row>
    <row r="98" spans="2:6">
      <c r="B98" s="210"/>
      <c r="C98" s="210"/>
    </row>
    <row r="99" spans="2:6">
      <c r="B99" s="210"/>
      <c r="C99" s="210"/>
    </row>
    <row r="100" spans="2:6">
      <c r="B100" s="210"/>
      <c r="C100" s="210"/>
    </row>
    <row r="101" spans="2:6">
      <c r="B101" s="210"/>
      <c r="C101" s="210"/>
    </row>
    <row r="102" spans="2:6">
      <c r="B102" s="208" t="s">
        <v>171</v>
      </c>
      <c r="C102" s="209"/>
      <c r="F102" s="11" t="s">
        <v>160</v>
      </c>
    </row>
    <row r="103" spans="2:6">
      <c r="B103" s="209"/>
      <c r="C103" s="209"/>
    </row>
    <row r="104" spans="2:6">
      <c r="B104" s="209"/>
      <c r="C104" s="209"/>
    </row>
    <row r="105" spans="2:6">
      <c r="B105" s="209"/>
      <c r="C105" s="209"/>
    </row>
    <row r="106" spans="2:6">
      <c r="B106" s="209"/>
      <c r="C106" s="209"/>
    </row>
    <row r="107" spans="2:6" ht="58">
      <c r="B107" s="146" t="s">
        <v>172</v>
      </c>
      <c r="C107" s="283"/>
    </row>
    <row r="108" spans="2:6" ht="10" customHeight="1"/>
    <row r="109" spans="2:6">
      <c r="B109" s="52" t="s">
        <v>9</v>
      </c>
    </row>
    <row r="110" spans="2:6">
      <c r="B110" s="48" t="s">
        <v>8</v>
      </c>
      <c r="C110" s="54"/>
    </row>
    <row r="111" spans="2:6">
      <c r="B111" s="46" t="s">
        <v>7</v>
      </c>
      <c r="C111" s="55"/>
    </row>
    <row r="112" spans="2:6">
      <c r="B112" s="47" t="s">
        <v>6</v>
      </c>
      <c r="C112" s="56" t="s">
        <v>5</v>
      </c>
    </row>
    <row r="113" spans="2:5" ht="5.15" customHeight="1"/>
    <row r="114" spans="2:5">
      <c r="B114" s="48" t="s">
        <v>8</v>
      </c>
      <c r="C114" s="54"/>
    </row>
    <row r="115" spans="2:5">
      <c r="B115" s="46" t="s">
        <v>7</v>
      </c>
      <c r="C115" s="55"/>
    </row>
    <row r="116" spans="2:5">
      <c r="B116" s="47" t="s">
        <v>6</v>
      </c>
      <c r="C116" s="56" t="s">
        <v>5</v>
      </c>
    </row>
    <row r="117" spans="2:5" ht="5.15" customHeight="1"/>
    <row r="118" spans="2:5" ht="25" customHeight="1">
      <c r="B118" s="57" t="s">
        <v>4</v>
      </c>
      <c r="C118" s="58"/>
    </row>
    <row r="119" spans="2:5">
      <c r="B119" s="59" t="s">
        <v>3</v>
      </c>
      <c r="C119" s="60"/>
    </row>
    <row r="121" spans="2:5">
      <c r="B121" s="19" t="s">
        <v>148</v>
      </c>
      <c r="C121" s="147" t="s">
        <v>167</v>
      </c>
    </row>
    <row r="122" spans="2:5">
      <c r="C122" s="147" t="s">
        <v>168</v>
      </c>
    </row>
    <row r="123" spans="2:5">
      <c r="C123" s="61"/>
    </row>
    <row r="124" spans="2:5">
      <c r="B124" s="62" t="s">
        <v>2</v>
      </c>
      <c r="C124" s="63" t="s">
        <v>150</v>
      </c>
    </row>
    <row r="125" spans="2:5" ht="43.5">
      <c r="B125" s="4"/>
      <c r="C125" s="63" t="s">
        <v>174</v>
      </c>
    </row>
    <row r="126" spans="2:5" ht="58">
      <c r="B126" s="4"/>
      <c r="C126" s="63" t="s">
        <v>175</v>
      </c>
    </row>
    <row r="127" spans="2:5" ht="33" customHeight="1">
      <c r="C127" s="64" t="str">
        <f>IF(C6="A","- „Pověření kraje k zajištění dostupnosti poskytování sociální služby zařazené do Základní sítě sociálních služeb“, a to v kopii;",IF(C6="B","- poslední platné rozhodnutí o registraci sociální služby podle § 78 zákona 108/2006 Sb., o sociálních službách, v platném znění, a to v kopii;",IF(C6="C","","")))</f>
        <v>- „Pověření kraje k zajištění dostupnosti poskytování sociální služby zařazené do Základní sítě sociálních služeb“, a to v kopii;</v>
      </c>
      <c r="E127" s="61"/>
    </row>
    <row r="128" spans="2:5" ht="48" customHeight="1">
      <c r="C128" s="64" t="str">
        <f>IF(C6="A","- Poslední platné rozhodnutí registrace poskytovatele sociálních služeb podle § 78 zákona č. 108/2006 Sb., o sociálních službách, v platném znění, a to v kopii.",IF(C6="B","- u nadregionálních sociálních služeb „Pověření k zajištění dostupnosti poskytování sociální služby celostátního či nadregionálního charakteru“, a to v kopii;",IF(C6="C","","")))</f>
        <v>- Poslední platné rozhodnutí registrace poskytovatele sociálních služeb podle § 78 zákona č. 108/2006 Sb., o sociálních službách, v platném znění, a to v kopii.</v>
      </c>
      <c r="E128" s="61"/>
    </row>
    <row r="129" spans="3:3" ht="45" customHeight="1">
      <c r="C129" s="64" t="str">
        <f>IF(C6="A","",IF(C6="B","- pro registrované poskytovatele sociální služby, kteří nemají Pověření, je povinnou přílohou žádosti čestné prohlášení žadatele o podporu v režimu de minimis.",IF(C6="C","","")))</f>
        <v/>
      </c>
    </row>
    <row r="130" spans="3:3" ht="31.5" customHeight="1">
      <c r="C130" s="61" t="s">
        <v>1</v>
      </c>
    </row>
    <row r="131" spans="3:3" ht="29">
      <c r="C131" s="65" t="s">
        <v>0</v>
      </c>
    </row>
    <row r="133" spans="3:3">
      <c r="C133" s="7" t="str">
        <f>IF(C6="C","Dotace na jednorázové akce v sociální oblasti",IF(C6="A","Dotace na podporu registrovaných sociálních služeb",IF(C6="B","Dotace na podporu ostatních dlouhodobých aktivit v sociální oblasti","")))</f>
        <v>Dotace na podporu registrovaných sociálních služeb</v>
      </c>
    </row>
  </sheetData>
  <sheetProtection algorithmName="SHA-512" hashValue="K4My2dLSCASIAbdpHbSRxGNQJdi7PZp+kkltpalIKNqWsiFEI5hu1zKY2/Q7hl/rBZGXBPAmpaxS6RLkSI84TA==" saltValue="bpvVyYS7HCXNGTblwouuUA==" spinCount="100000" sheet="1" objects="1" scenarios="1"/>
  <mergeCells count="8">
    <mergeCell ref="B102:C106"/>
    <mergeCell ref="B91:C95"/>
    <mergeCell ref="B96:C101"/>
    <mergeCell ref="A1:A6"/>
    <mergeCell ref="B78:C81"/>
    <mergeCell ref="B1:C1"/>
    <mergeCell ref="B83:C87"/>
    <mergeCell ref="B2:B5"/>
  </mergeCells>
  <phoneticPr fontId="34" type="noConversion"/>
  <conditionalFormatting sqref="C71:C75">
    <cfRule type="cellIs" dxfId="4" priority="1" operator="equal">
      <formula>0</formula>
    </cfRule>
  </conditionalFormatting>
  <dataValidations count="1">
    <dataValidation type="textLength" allowBlank="1" showInputMessage="1" showErrorMessage="1" sqref="C12" xr:uid="{137CF8D5-2266-497A-BF64-9CCB283A9515}">
      <formula1>1</formula1>
      <formula2>35</formula2>
    </dataValidation>
  </dataValidations>
  <hyperlinks>
    <hyperlink ref="C131" r:id="rId1" xr:uid="{1F2B9391-E512-460C-9AE3-6D15B9E91004}"/>
    <hyperlink ref="C121" location="DC_POSVaPR_zdroje_26!A1" display="Zdroje financování (DC_POSVaPR_zdroje_26)" xr:uid="{8E2DA70F-070E-4698-AFAB-32AAD9A98997}"/>
    <hyperlink ref="C122" location="DC_POSVaPR_rozpocet_26!A1" display="Rozpočet žádosti (DC_POSVaPR_rozpocet_26)" xr:uid="{70518B86-85C9-496C-9E36-4994836F1954}"/>
  </hyperlinks>
  <pageMargins left="0.70866141732283472" right="0.70866141732283472" top="0.74803149606299213" bottom="1.1811023622047245" header="0.31496062992125984" footer="0.31496062992125984"/>
  <pageSetup paperSize="9" scale="96" fitToHeight="0" orientation="portrait" blackAndWhite="1" horizontalDpi="4294967293" r:id="rId2"/>
  <headerFooter differentFirst="1">
    <oddHeader>&amp;L&amp;F&amp;R&amp;9záložka &amp;A</oddHeader>
    <oddFooter>&amp;C&amp;9&amp;P z &amp;N&amp;R&amp;9&amp;D &amp;T</oddFooter>
    <firstHeader>&amp;L&amp;F&amp;R&amp;A</firstHeader>
    <firstFooter>&amp;C&amp;P z &amp;N&amp;R&amp;D &amp;T</firstFooter>
  </headerFooter>
  <rowBreaks count="1" manualBreakCount="1">
    <brk id="68" max="16383" man="1"/>
  </rowBreaks>
  <colBreaks count="1" manualBreakCount="1">
    <brk id="3" max="1048575" man="1"/>
  </col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83F8-91F9-4812-82E5-DDC6B93366B0}">
  <sheetPr codeName="List2">
    <pageSetUpPr fitToPage="1"/>
  </sheetPr>
  <dimension ref="B1:J37"/>
  <sheetViews>
    <sheetView showGridLines="0" showRowColHeaders="0" zoomScaleNormal="100" workbookViewId="0">
      <selection activeCell="F9" sqref="F9"/>
    </sheetView>
  </sheetViews>
  <sheetFormatPr defaultRowHeight="12.5"/>
  <cols>
    <col min="1" max="1" width="2.54296875" style="66" customWidth="1"/>
    <col min="2" max="2" width="27.54296875" style="66" customWidth="1"/>
    <col min="3" max="3" width="9.7265625" style="66" customWidth="1"/>
    <col min="4" max="6" width="18.81640625" style="66" customWidth="1"/>
    <col min="7" max="7" width="47.1796875" style="66" customWidth="1"/>
    <col min="8" max="9" width="9.1796875" style="66"/>
    <col min="10" max="10" width="11" style="66" customWidth="1"/>
    <col min="11" max="258" width="9.1796875" style="66"/>
    <col min="259" max="259" width="27.54296875" style="66" customWidth="1"/>
    <col min="260" max="262" width="18.81640625" style="66" customWidth="1"/>
    <col min="263" max="263" width="47.1796875" style="66" customWidth="1"/>
    <col min="264" max="265" width="9.1796875" style="66"/>
    <col min="266" max="266" width="11" style="66" customWidth="1"/>
    <col min="267" max="514" width="9.1796875" style="66"/>
    <col min="515" max="515" width="27.54296875" style="66" customWidth="1"/>
    <col min="516" max="518" width="18.81640625" style="66" customWidth="1"/>
    <col min="519" max="519" width="47.1796875" style="66" customWidth="1"/>
    <col min="520" max="521" width="9.1796875" style="66"/>
    <col min="522" max="522" width="11" style="66" customWidth="1"/>
    <col min="523" max="770" width="9.1796875" style="66"/>
    <col min="771" max="771" width="27.54296875" style="66" customWidth="1"/>
    <col min="772" max="774" width="18.81640625" style="66" customWidth="1"/>
    <col min="775" max="775" width="47.1796875" style="66" customWidth="1"/>
    <col min="776" max="777" width="9.1796875" style="66"/>
    <col min="778" max="778" width="11" style="66" customWidth="1"/>
    <col min="779" max="1026" width="9.1796875" style="66"/>
    <col min="1027" max="1027" width="27.54296875" style="66" customWidth="1"/>
    <col min="1028" max="1030" width="18.81640625" style="66" customWidth="1"/>
    <col min="1031" max="1031" width="47.1796875" style="66" customWidth="1"/>
    <col min="1032" max="1033" width="9.1796875" style="66"/>
    <col min="1034" max="1034" width="11" style="66" customWidth="1"/>
    <col min="1035" max="1282" width="9.1796875" style="66"/>
    <col min="1283" max="1283" width="27.54296875" style="66" customWidth="1"/>
    <col min="1284" max="1286" width="18.81640625" style="66" customWidth="1"/>
    <col min="1287" max="1287" width="47.1796875" style="66" customWidth="1"/>
    <col min="1288" max="1289" width="9.1796875" style="66"/>
    <col min="1290" max="1290" width="11" style="66" customWidth="1"/>
    <col min="1291" max="1538" width="9.1796875" style="66"/>
    <col min="1539" max="1539" width="27.54296875" style="66" customWidth="1"/>
    <col min="1540" max="1542" width="18.81640625" style="66" customWidth="1"/>
    <col min="1543" max="1543" width="47.1796875" style="66" customWidth="1"/>
    <col min="1544" max="1545" width="9.1796875" style="66"/>
    <col min="1546" max="1546" width="11" style="66" customWidth="1"/>
    <col min="1547" max="1794" width="9.1796875" style="66"/>
    <col min="1795" max="1795" width="27.54296875" style="66" customWidth="1"/>
    <col min="1796" max="1798" width="18.81640625" style="66" customWidth="1"/>
    <col min="1799" max="1799" width="47.1796875" style="66" customWidth="1"/>
    <col min="1800" max="1801" width="9.1796875" style="66"/>
    <col min="1802" max="1802" width="11" style="66" customWidth="1"/>
    <col min="1803" max="2050" width="9.1796875" style="66"/>
    <col min="2051" max="2051" width="27.54296875" style="66" customWidth="1"/>
    <col min="2052" max="2054" width="18.81640625" style="66" customWidth="1"/>
    <col min="2055" max="2055" width="47.1796875" style="66" customWidth="1"/>
    <col min="2056" max="2057" width="9.1796875" style="66"/>
    <col min="2058" max="2058" width="11" style="66" customWidth="1"/>
    <col min="2059" max="2306" width="9.1796875" style="66"/>
    <col min="2307" max="2307" width="27.54296875" style="66" customWidth="1"/>
    <col min="2308" max="2310" width="18.81640625" style="66" customWidth="1"/>
    <col min="2311" max="2311" width="47.1796875" style="66" customWidth="1"/>
    <col min="2312" max="2313" width="9.1796875" style="66"/>
    <col min="2314" max="2314" width="11" style="66" customWidth="1"/>
    <col min="2315" max="2562" width="9.1796875" style="66"/>
    <col min="2563" max="2563" width="27.54296875" style="66" customWidth="1"/>
    <col min="2564" max="2566" width="18.81640625" style="66" customWidth="1"/>
    <col min="2567" max="2567" width="47.1796875" style="66" customWidth="1"/>
    <col min="2568" max="2569" width="9.1796875" style="66"/>
    <col min="2570" max="2570" width="11" style="66" customWidth="1"/>
    <col min="2571" max="2818" width="9.1796875" style="66"/>
    <col min="2819" max="2819" width="27.54296875" style="66" customWidth="1"/>
    <col min="2820" max="2822" width="18.81640625" style="66" customWidth="1"/>
    <col min="2823" max="2823" width="47.1796875" style="66" customWidth="1"/>
    <col min="2824" max="2825" width="9.1796875" style="66"/>
    <col min="2826" max="2826" width="11" style="66" customWidth="1"/>
    <col min="2827" max="3074" width="9.1796875" style="66"/>
    <col min="3075" max="3075" width="27.54296875" style="66" customWidth="1"/>
    <col min="3076" max="3078" width="18.81640625" style="66" customWidth="1"/>
    <col min="3079" max="3079" width="47.1796875" style="66" customWidth="1"/>
    <col min="3080" max="3081" width="9.1796875" style="66"/>
    <col min="3082" max="3082" width="11" style="66" customWidth="1"/>
    <col min="3083" max="3330" width="9.1796875" style="66"/>
    <col min="3331" max="3331" width="27.54296875" style="66" customWidth="1"/>
    <col min="3332" max="3334" width="18.81640625" style="66" customWidth="1"/>
    <col min="3335" max="3335" width="47.1796875" style="66" customWidth="1"/>
    <col min="3336" max="3337" width="9.1796875" style="66"/>
    <col min="3338" max="3338" width="11" style="66" customWidth="1"/>
    <col min="3339" max="3586" width="9.1796875" style="66"/>
    <col min="3587" max="3587" width="27.54296875" style="66" customWidth="1"/>
    <col min="3588" max="3590" width="18.81640625" style="66" customWidth="1"/>
    <col min="3591" max="3591" width="47.1796875" style="66" customWidth="1"/>
    <col min="3592" max="3593" width="9.1796875" style="66"/>
    <col min="3594" max="3594" width="11" style="66" customWidth="1"/>
    <col min="3595" max="3842" width="9.1796875" style="66"/>
    <col min="3843" max="3843" width="27.54296875" style="66" customWidth="1"/>
    <col min="3844" max="3846" width="18.81640625" style="66" customWidth="1"/>
    <col min="3847" max="3847" width="47.1796875" style="66" customWidth="1"/>
    <col min="3848" max="3849" width="9.1796875" style="66"/>
    <col min="3850" max="3850" width="11" style="66" customWidth="1"/>
    <col min="3851" max="4098" width="9.1796875" style="66"/>
    <col min="4099" max="4099" width="27.54296875" style="66" customWidth="1"/>
    <col min="4100" max="4102" width="18.81640625" style="66" customWidth="1"/>
    <col min="4103" max="4103" width="47.1796875" style="66" customWidth="1"/>
    <col min="4104" max="4105" width="9.1796875" style="66"/>
    <col min="4106" max="4106" width="11" style="66" customWidth="1"/>
    <col min="4107" max="4354" width="9.1796875" style="66"/>
    <col min="4355" max="4355" width="27.54296875" style="66" customWidth="1"/>
    <col min="4356" max="4358" width="18.81640625" style="66" customWidth="1"/>
    <col min="4359" max="4359" width="47.1796875" style="66" customWidth="1"/>
    <col min="4360" max="4361" width="9.1796875" style="66"/>
    <col min="4362" max="4362" width="11" style="66" customWidth="1"/>
    <col min="4363" max="4610" width="9.1796875" style="66"/>
    <col min="4611" max="4611" width="27.54296875" style="66" customWidth="1"/>
    <col min="4612" max="4614" width="18.81640625" style="66" customWidth="1"/>
    <col min="4615" max="4615" width="47.1796875" style="66" customWidth="1"/>
    <col min="4616" max="4617" width="9.1796875" style="66"/>
    <col min="4618" max="4618" width="11" style="66" customWidth="1"/>
    <col min="4619" max="4866" width="9.1796875" style="66"/>
    <col min="4867" max="4867" width="27.54296875" style="66" customWidth="1"/>
    <col min="4868" max="4870" width="18.81640625" style="66" customWidth="1"/>
    <col min="4871" max="4871" width="47.1796875" style="66" customWidth="1"/>
    <col min="4872" max="4873" width="9.1796875" style="66"/>
    <col min="4874" max="4874" width="11" style="66" customWidth="1"/>
    <col min="4875" max="5122" width="9.1796875" style="66"/>
    <col min="5123" max="5123" width="27.54296875" style="66" customWidth="1"/>
    <col min="5124" max="5126" width="18.81640625" style="66" customWidth="1"/>
    <col min="5127" max="5127" width="47.1796875" style="66" customWidth="1"/>
    <col min="5128" max="5129" width="9.1796875" style="66"/>
    <col min="5130" max="5130" width="11" style="66" customWidth="1"/>
    <col min="5131" max="5378" width="9.1796875" style="66"/>
    <col min="5379" max="5379" width="27.54296875" style="66" customWidth="1"/>
    <col min="5380" max="5382" width="18.81640625" style="66" customWidth="1"/>
    <col min="5383" max="5383" width="47.1796875" style="66" customWidth="1"/>
    <col min="5384" max="5385" width="9.1796875" style="66"/>
    <col min="5386" max="5386" width="11" style="66" customWidth="1"/>
    <col min="5387" max="5634" width="9.1796875" style="66"/>
    <col min="5635" max="5635" width="27.54296875" style="66" customWidth="1"/>
    <col min="5636" max="5638" width="18.81640625" style="66" customWidth="1"/>
    <col min="5639" max="5639" width="47.1796875" style="66" customWidth="1"/>
    <col min="5640" max="5641" width="9.1796875" style="66"/>
    <col min="5642" max="5642" width="11" style="66" customWidth="1"/>
    <col min="5643" max="5890" width="9.1796875" style="66"/>
    <col min="5891" max="5891" width="27.54296875" style="66" customWidth="1"/>
    <col min="5892" max="5894" width="18.81640625" style="66" customWidth="1"/>
    <col min="5895" max="5895" width="47.1796875" style="66" customWidth="1"/>
    <col min="5896" max="5897" width="9.1796875" style="66"/>
    <col min="5898" max="5898" width="11" style="66" customWidth="1"/>
    <col min="5899" max="6146" width="9.1796875" style="66"/>
    <col min="6147" max="6147" width="27.54296875" style="66" customWidth="1"/>
    <col min="6148" max="6150" width="18.81640625" style="66" customWidth="1"/>
    <col min="6151" max="6151" width="47.1796875" style="66" customWidth="1"/>
    <col min="6152" max="6153" width="9.1796875" style="66"/>
    <col min="6154" max="6154" width="11" style="66" customWidth="1"/>
    <col min="6155" max="6402" width="9.1796875" style="66"/>
    <col min="6403" max="6403" width="27.54296875" style="66" customWidth="1"/>
    <col min="6404" max="6406" width="18.81640625" style="66" customWidth="1"/>
    <col min="6407" max="6407" width="47.1796875" style="66" customWidth="1"/>
    <col min="6408" max="6409" width="9.1796875" style="66"/>
    <col min="6410" max="6410" width="11" style="66" customWidth="1"/>
    <col min="6411" max="6658" width="9.1796875" style="66"/>
    <col min="6659" max="6659" width="27.54296875" style="66" customWidth="1"/>
    <col min="6660" max="6662" width="18.81640625" style="66" customWidth="1"/>
    <col min="6663" max="6663" width="47.1796875" style="66" customWidth="1"/>
    <col min="6664" max="6665" width="9.1796875" style="66"/>
    <col min="6666" max="6666" width="11" style="66" customWidth="1"/>
    <col min="6667" max="6914" width="9.1796875" style="66"/>
    <col min="6915" max="6915" width="27.54296875" style="66" customWidth="1"/>
    <col min="6916" max="6918" width="18.81640625" style="66" customWidth="1"/>
    <col min="6919" max="6919" width="47.1796875" style="66" customWidth="1"/>
    <col min="6920" max="6921" width="9.1796875" style="66"/>
    <col min="6922" max="6922" width="11" style="66" customWidth="1"/>
    <col min="6923" max="7170" width="9.1796875" style="66"/>
    <col min="7171" max="7171" width="27.54296875" style="66" customWidth="1"/>
    <col min="7172" max="7174" width="18.81640625" style="66" customWidth="1"/>
    <col min="7175" max="7175" width="47.1796875" style="66" customWidth="1"/>
    <col min="7176" max="7177" width="9.1796875" style="66"/>
    <col min="7178" max="7178" width="11" style="66" customWidth="1"/>
    <col min="7179" max="7426" width="9.1796875" style="66"/>
    <col min="7427" max="7427" width="27.54296875" style="66" customWidth="1"/>
    <col min="7428" max="7430" width="18.81640625" style="66" customWidth="1"/>
    <col min="7431" max="7431" width="47.1796875" style="66" customWidth="1"/>
    <col min="7432" max="7433" width="9.1796875" style="66"/>
    <col min="7434" max="7434" width="11" style="66" customWidth="1"/>
    <col min="7435" max="7682" width="9.1796875" style="66"/>
    <col min="7683" max="7683" width="27.54296875" style="66" customWidth="1"/>
    <col min="7684" max="7686" width="18.81640625" style="66" customWidth="1"/>
    <col min="7687" max="7687" width="47.1796875" style="66" customWidth="1"/>
    <col min="7688" max="7689" width="9.1796875" style="66"/>
    <col min="7690" max="7690" width="11" style="66" customWidth="1"/>
    <col min="7691" max="7938" width="9.1796875" style="66"/>
    <col min="7939" max="7939" width="27.54296875" style="66" customWidth="1"/>
    <col min="7940" max="7942" width="18.81640625" style="66" customWidth="1"/>
    <col min="7943" max="7943" width="47.1796875" style="66" customWidth="1"/>
    <col min="7944" max="7945" width="9.1796875" style="66"/>
    <col min="7946" max="7946" width="11" style="66" customWidth="1"/>
    <col min="7947" max="8194" width="9.1796875" style="66"/>
    <col min="8195" max="8195" width="27.54296875" style="66" customWidth="1"/>
    <col min="8196" max="8198" width="18.81640625" style="66" customWidth="1"/>
    <col min="8199" max="8199" width="47.1796875" style="66" customWidth="1"/>
    <col min="8200" max="8201" width="9.1796875" style="66"/>
    <col min="8202" max="8202" width="11" style="66" customWidth="1"/>
    <col min="8203" max="8450" width="9.1796875" style="66"/>
    <col min="8451" max="8451" width="27.54296875" style="66" customWidth="1"/>
    <col min="8452" max="8454" width="18.81640625" style="66" customWidth="1"/>
    <col min="8455" max="8455" width="47.1796875" style="66" customWidth="1"/>
    <col min="8456" max="8457" width="9.1796875" style="66"/>
    <col min="8458" max="8458" width="11" style="66" customWidth="1"/>
    <col min="8459" max="8706" width="9.1796875" style="66"/>
    <col min="8707" max="8707" width="27.54296875" style="66" customWidth="1"/>
    <col min="8708" max="8710" width="18.81640625" style="66" customWidth="1"/>
    <col min="8711" max="8711" width="47.1796875" style="66" customWidth="1"/>
    <col min="8712" max="8713" width="9.1796875" style="66"/>
    <col min="8714" max="8714" width="11" style="66" customWidth="1"/>
    <col min="8715" max="8962" width="9.1796875" style="66"/>
    <col min="8963" max="8963" width="27.54296875" style="66" customWidth="1"/>
    <col min="8964" max="8966" width="18.81640625" style="66" customWidth="1"/>
    <col min="8967" max="8967" width="47.1796875" style="66" customWidth="1"/>
    <col min="8968" max="8969" width="9.1796875" style="66"/>
    <col min="8970" max="8970" width="11" style="66" customWidth="1"/>
    <col min="8971" max="9218" width="9.1796875" style="66"/>
    <col min="9219" max="9219" width="27.54296875" style="66" customWidth="1"/>
    <col min="9220" max="9222" width="18.81640625" style="66" customWidth="1"/>
    <col min="9223" max="9223" width="47.1796875" style="66" customWidth="1"/>
    <col min="9224" max="9225" width="9.1796875" style="66"/>
    <col min="9226" max="9226" width="11" style="66" customWidth="1"/>
    <col min="9227" max="9474" width="9.1796875" style="66"/>
    <col min="9475" max="9475" width="27.54296875" style="66" customWidth="1"/>
    <col min="9476" max="9478" width="18.81640625" style="66" customWidth="1"/>
    <col min="9479" max="9479" width="47.1796875" style="66" customWidth="1"/>
    <col min="9480" max="9481" width="9.1796875" style="66"/>
    <col min="9482" max="9482" width="11" style="66" customWidth="1"/>
    <col min="9483" max="9730" width="9.1796875" style="66"/>
    <col min="9731" max="9731" width="27.54296875" style="66" customWidth="1"/>
    <col min="9732" max="9734" width="18.81640625" style="66" customWidth="1"/>
    <col min="9735" max="9735" width="47.1796875" style="66" customWidth="1"/>
    <col min="9736" max="9737" width="9.1796875" style="66"/>
    <col min="9738" max="9738" width="11" style="66" customWidth="1"/>
    <col min="9739" max="9986" width="9.1796875" style="66"/>
    <col min="9987" max="9987" width="27.54296875" style="66" customWidth="1"/>
    <col min="9988" max="9990" width="18.81640625" style="66" customWidth="1"/>
    <col min="9991" max="9991" width="47.1796875" style="66" customWidth="1"/>
    <col min="9992" max="9993" width="9.1796875" style="66"/>
    <col min="9994" max="9994" width="11" style="66" customWidth="1"/>
    <col min="9995" max="10242" width="9.1796875" style="66"/>
    <col min="10243" max="10243" width="27.54296875" style="66" customWidth="1"/>
    <col min="10244" max="10246" width="18.81640625" style="66" customWidth="1"/>
    <col min="10247" max="10247" width="47.1796875" style="66" customWidth="1"/>
    <col min="10248" max="10249" width="9.1796875" style="66"/>
    <col min="10250" max="10250" width="11" style="66" customWidth="1"/>
    <col min="10251" max="10498" width="9.1796875" style="66"/>
    <col min="10499" max="10499" width="27.54296875" style="66" customWidth="1"/>
    <col min="10500" max="10502" width="18.81640625" style="66" customWidth="1"/>
    <col min="10503" max="10503" width="47.1796875" style="66" customWidth="1"/>
    <col min="10504" max="10505" width="9.1796875" style="66"/>
    <col min="10506" max="10506" width="11" style="66" customWidth="1"/>
    <col min="10507" max="10754" width="9.1796875" style="66"/>
    <col min="10755" max="10755" width="27.54296875" style="66" customWidth="1"/>
    <col min="10756" max="10758" width="18.81640625" style="66" customWidth="1"/>
    <col min="10759" max="10759" width="47.1796875" style="66" customWidth="1"/>
    <col min="10760" max="10761" width="9.1796875" style="66"/>
    <col min="10762" max="10762" width="11" style="66" customWidth="1"/>
    <col min="10763" max="11010" width="9.1796875" style="66"/>
    <col min="11011" max="11011" width="27.54296875" style="66" customWidth="1"/>
    <col min="11012" max="11014" width="18.81640625" style="66" customWidth="1"/>
    <col min="11015" max="11015" width="47.1796875" style="66" customWidth="1"/>
    <col min="11016" max="11017" width="9.1796875" style="66"/>
    <col min="11018" max="11018" width="11" style="66" customWidth="1"/>
    <col min="11019" max="11266" width="9.1796875" style="66"/>
    <col min="11267" max="11267" width="27.54296875" style="66" customWidth="1"/>
    <col min="11268" max="11270" width="18.81640625" style="66" customWidth="1"/>
    <col min="11271" max="11271" width="47.1796875" style="66" customWidth="1"/>
    <col min="11272" max="11273" width="9.1796875" style="66"/>
    <col min="11274" max="11274" width="11" style="66" customWidth="1"/>
    <col min="11275" max="11522" width="9.1796875" style="66"/>
    <col min="11523" max="11523" width="27.54296875" style="66" customWidth="1"/>
    <col min="11524" max="11526" width="18.81640625" style="66" customWidth="1"/>
    <col min="11527" max="11527" width="47.1796875" style="66" customWidth="1"/>
    <col min="11528" max="11529" width="9.1796875" style="66"/>
    <col min="11530" max="11530" width="11" style="66" customWidth="1"/>
    <col min="11531" max="11778" width="9.1796875" style="66"/>
    <col min="11779" max="11779" width="27.54296875" style="66" customWidth="1"/>
    <col min="11780" max="11782" width="18.81640625" style="66" customWidth="1"/>
    <col min="11783" max="11783" width="47.1796875" style="66" customWidth="1"/>
    <col min="11784" max="11785" width="9.1796875" style="66"/>
    <col min="11786" max="11786" width="11" style="66" customWidth="1"/>
    <col min="11787" max="12034" width="9.1796875" style="66"/>
    <col min="12035" max="12035" width="27.54296875" style="66" customWidth="1"/>
    <col min="12036" max="12038" width="18.81640625" style="66" customWidth="1"/>
    <col min="12039" max="12039" width="47.1796875" style="66" customWidth="1"/>
    <col min="12040" max="12041" width="9.1796875" style="66"/>
    <col min="12042" max="12042" width="11" style="66" customWidth="1"/>
    <col min="12043" max="12290" width="9.1796875" style="66"/>
    <col min="12291" max="12291" width="27.54296875" style="66" customWidth="1"/>
    <col min="12292" max="12294" width="18.81640625" style="66" customWidth="1"/>
    <col min="12295" max="12295" width="47.1796875" style="66" customWidth="1"/>
    <col min="12296" max="12297" width="9.1796875" style="66"/>
    <col min="12298" max="12298" width="11" style="66" customWidth="1"/>
    <col min="12299" max="12546" width="9.1796875" style="66"/>
    <col min="12547" max="12547" width="27.54296875" style="66" customWidth="1"/>
    <col min="12548" max="12550" width="18.81640625" style="66" customWidth="1"/>
    <col min="12551" max="12551" width="47.1796875" style="66" customWidth="1"/>
    <col min="12552" max="12553" width="9.1796875" style="66"/>
    <col min="12554" max="12554" width="11" style="66" customWidth="1"/>
    <col min="12555" max="12802" width="9.1796875" style="66"/>
    <col min="12803" max="12803" width="27.54296875" style="66" customWidth="1"/>
    <col min="12804" max="12806" width="18.81640625" style="66" customWidth="1"/>
    <col min="12807" max="12807" width="47.1796875" style="66" customWidth="1"/>
    <col min="12808" max="12809" width="9.1796875" style="66"/>
    <col min="12810" max="12810" width="11" style="66" customWidth="1"/>
    <col min="12811" max="13058" width="9.1796875" style="66"/>
    <col min="13059" max="13059" width="27.54296875" style="66" customWidth="1"/>
    <col min="13060" max="13062" width="18.81640625" style="66" customWidth="1"/>
    <col min="13063" max="13063" width="47.1796875" style="66" customWidth="1"/>
    <col min="13064" max="13065" width="9.1796875" style="66"/>
    <col min="13066" max="13066" width="11" style="66" customWidth="1"/>
    <col min="13067" max="13314" width="9.1796875" style="66"/>
    <col min="13315" max="13315" width="27.54296875" style="66" customWidth="1"/>
    <col min="13316" max="13318" width="18.81640625" style="66" customWidth="1"/>
    <col min="13319" max="13319" width="47.1796875" style="66" customWidth="1"/>
    <col min="13320" max="13321" width="9.1796875" style="66"/>
    <col min="13322" max="13322" width="11" style="66" customWidth="1"/>
    <col min="13323" max="13570" width="9.1796875" style="66"/>
    <col min="13571" max="13571" width="27.54296875" style="66" customWidth="1"/>
    <col min="13572" max="13574" width="18.81640625" style="66" customWidth="1"/>
    <col min="13575" max="13575" width="47.1796875" style="66" customWidth="1"/>
    <col min="13576" max="13577" width="9.1796875" style="66"/>
    <col min="13578" max="13578" width="11" style="66" customWidth="1"/>
    <col min="13579" max="13826" width="9.1796875" style="66"/>
    <col min="13827" max="13827" width="27.54296875" style="66" customWidth="1"/>
    <col min="13828" max="13830" width="18.81640625" style="66" customWidth="1"/>
    <col min="13831" max="13831" width="47.1796875" style="66" customWidth="1"/>
    <col min="13832" max="13833" width="9.1796875" style="66"/>
    <col min="13834" max="13834" width="11" style="66" customWidth="1"/>
    <col min="13835" max="14082" width="9.1796875" style="66"/>
    <col min="14083" max="14083" width="27.54296875" style="66" customWidth="1"/>
    <col min="14084" max="14086" width="18.81640625" style="66" customWidth="1"/>
    <col min="14087" max="14087" width="47.1796875" style="66" customWidth="1"/>
    <col min="14088" max="14089" width="9.1796875" style="66"/>
    <col min="14090" max="14090" width="11" style="66" customWidth="1"/>
    <col min="14091" max="14338" width="9.1796875" style="66"/>
    <col min="14339" max="14339" width="27.54296875" style="66" customWidth="1"/>
    <col min="14340" max="14342" width="18.81640625" style="66" customWidth="1"/>
    <col min="14343" max="14343" width="47.1796875" style="66" customWidth="1"/>
    <col min="14344" max="14345" width="9.1796875" style="66"/>
    <col min="14346" max="14346" width="11" style="66" customWidth="1"/>
    <col min="14347" max="14594" width="9.1796875" style="66"/>
    <col min="14595" max="14595" width="27.54296875" style="66" customWidth="1"/>
    <col min="14596" max="14598" width="18.81640625" style="66" customWidth="1"/>
    <col min="14599" max="14599" width="47.1796875" style="66" customWidth="1"/>
    <col min="14600" max="14601" width="9.1796875" style="66"/>
    <col min="14602" max="14602" width="11" style="66" customWidth="1"/>
    <col min="14603" max="14850" width="9.1796875" style="66"/>
    <col min="14851" max="14851" width="27.54296875" style="66" customWidth="1"/>
    <col min="14852" max="14854" width="18.81640625" style="66" customWidth="1"/>
    <col min="14855" max="14855" width="47.1796875" style="66" customWidth="1"/>
    <col min="14856" max="14857" width="9.1796875" style="66"/>
    <col min="14858" max="14858" width="11" style="66" customWidth="1"/>
    <col min="14859" max="15106" width="9.1796875" style="66"/>
    <col min="15107" max="15107" width="27.54296875" style="66" customWidth="1"/>
    <col min="15108" max="15110" width="18.81640625" style="66" customWidth="1"/>
    <col min="15111" max="15111" width="47.1796875" style="66" customWidth="1"/>
    <col min="15112" max="15113" width="9.1796875" style="66"/>
    <col min="15114" max="15114" width="11" style="66" customWidth="1"/>
    <col min="15115" max="15362" width="9.1796875" style="66"/>
    <col min="15363" max="15363" width="27.54296875" style="66" customWidth="1"/>
    <col min="15364" max="15366" width="18.81640625" style="66" customWidth="1"/>
    <col min="15367" max="15367" width="47.1796875" style="66" customWidth="1"/>
    <col min="15368" max="15369" width="9.1796875" style="66"/>
    <col min="15370" max="15370" width="11" style="66" customWidth="1"/>
    <col min="15371" max="15618" width="9.1796875" style="66"/>
    <col min="15619" max="15619" width="27.54296875" style="66" customWidth="1"/>
    <col min="15620" max="15622" width="18.81640625" style="66" customWidth="1"/>
    <col min="15623" max="15623" width="47.1796875" style="66" customWidth="1"/>
    <col min="15624" max="15625" width="9.1796875" style="66"/>
    <col min="15626" max="15626" width="11" style="66" customWidth="1"/>
    <col min="15627" max="15874" width="9.1796875" style="66"/>
    <col min="15875" max="15875" width="27.54296875" style="66" customWidth="1"/>
    <col min="15876" max="15878" width="18.81640625" style="66" customWidth="1"/>
    <col min="15879" max="15879" width="47.1796875" style="66" customWidth="1"/>
    <col min="15880" max="15881" width="9.1796875" style="66"/>
    <col min="15882" max="15882" width="11" style="66" customWidth="1"/>
    <col min="15883" max="16130" width="9.1796875" style="66"/>
    <col min="16131" max="16131" width="27.54296875" style="66" customWidth="1"/>
    <col min="16132" max="16134" width="18.81640625" style="66" customWidth="1"/>
    <col min="16135" max="16135" width="47.1796875" style="66" customWidth="1"/>
    <col min="16136" max="16137" width="9.1796875" style="66"/>
    <col min="16138" max="16138" width="11" style="66" customWidth="1"/>
    <col min="16139" max="16384" width="9.1796875" style="66"/>
  </cols>
  <sheetData>
    <row r="1" spans="2:10" ht="10" customHeight="1" thickBot="1"/>
    <row r="2" spans="2:10" s="68" customFormat="1" ht="27.75" customHeight="1">
      <c r="B2" s="235" t="s">
        <v>104</v>
      </c>
      <c r="C2" s="236"/>
      <c r="D2" s="236"/>
      <c r="E2" s="236"/>
      <c r="F2" s="236"/>
      <c r="G2" s="67">
        <f>DC_POSVaPR_zadost_26!C4</f>
        <v>2026</v>
      </c>
      <c r="I2" s="6" t="s">
        <v>147</v>
      </c>
    </row>
    <row r="3" spans="2:10" s="68" customFormat="1" ht="19.5" customHeight="1">
      <c r="B3" s="237" t="s">
        <v>103</v>
      </c>
      <c r="C3" s="238"/>
      <c r="D3" s="238"/>
      <c r="E3" s="239" t="str">
        <f>DC_POSVaPR_zadost_26!C6</f>
        <v>a</v>
      </c>
      <c r="F3" s="239"/>
      <c r="G3" s="190" t="str">
        <f>DC_POSVaPR_zadost_26!C7</f>
        <v>Dotace na podporu registrovaných sociálních služeb</v>
      </c>
    </row>
    <row r="4" spans="2:10" s="68" customFormat="1" ht="14">
      <c r="B4" s="145" t="s">
        <v>157</v>
      </c>
      <c r="C4" s="240">
        <f>DC_POSVaPR_zadost_26!C50</f>
        <v>0</v>
      </c>
      <c r="D4" s="241"/>
      <c r="E4" s="241"/>
      <c r="F4" s="241"/>
      <c r="G4" s="242"/>
    </row>
    <row r="5" spans="2:10" ht="14.5" thickBot="1">
      <c r="B5" s="69" t="s">
        <v>34</v>
      </c>
      <c r="C5" s="224">
        <f>DC_POSVaPR_zadost_26!C12</f>
        <v>0</v>
      </c>
      <c r="D5" s="225"/>
      <c r="E5" s="225"/>
      <c r="F5" s="225"/>
      <c r="G5" s="226"/>
    </row>
    <row r="6" spans="2:10" s="68" customFormat="1" ht="15" customHeight="1">
      <c r="B6" s="227" t="s">
        <v>77</v>
      </c>
      <c r="C6" s="228"/>
      <c r="D6" s="70" t="s">
        <v>94</v>
      </c>
      <c r="E6" s="70" t="s">
        <v>95</v>
      </c>
      <c r="F6" s="71" t="s">
        <v>96</v>
      </c>
      <c r="G6" s="233" t="s">
        <v>78</v>
      </c>
      <c r="H6" s="72"/>
      <c r="I6" s="72"/>
      <c r="J6" s="72"/>
    </row>
    <row r="7" spans="2:10" s="68" customFormat="1" ht="15" customHeight="1">
      <c r="B7" s="229"/>
      <c r="C7" s="230"/>
      <c r="D7" s="73">
        <f>E7-1</f>
        <v>2024</v>
      </c>
      <c r="E7" s="73">
        <f>F7-1</f>
        <v>2025</v>
      </c>
      <c r="F7" s="74">
        <f>G2</f>
        <v>2026</v>
      </c>
      <c r="G7" s="234"/>
      <c r="H7" s="72"/>
      <c r="I7" s="72"/>
      <c r="J7" s="72"/>
    </row>
    <row r="8" spans="2:10" ht="15" customHeight="1">
      <c r="B8" s="231"/>
      <c r="C8" s="232"/>
      <c r="D8" s="75" t="s">
        <v>97</v>
      </c>
      <c r="E8" s="75" t="s">
        <v>97</v>
      </c>
      <c r="F8" s="76" t="s">
        <v>97</v>
      </c>
      <c r="G8" s="234"/>
    </row>
    <row r="9" spans="2:10" ht="14">
      <c r="B9" s="220" t="s">
        <v>79</v>
      </c>
      <c r="C9" s="221"/>
      <c r="D9" s="77"/>
      <c r="E9" s="77"/>
      <c r="F9" s="77"/>
      <c r="G9" s="78"/>
      <c r="I9" s="66" t="s">
        <v>163</v>
      </c>
    </row>
    <row r="10" spans="2:10" ht="14">
      <c r="B10" s="220" t="s">
        <v>80</v>
      </c>
      <c r="C10" s="221"/>
      <c r="D10" s="79"/>
      <c r="E10" s="79"/>
      <c r="F10" s="79"/>
      <c r="G10" s="78"/>
    </row>
    <row r="11" spans="2:10" ht="14">
      <c r="B11" s="220" t="s">
        <v>166</v>
      </c>
      <c r="C11" s="221"/>
      <c r="D11" s="79"/>
      <c r="E11" s="79"/>
      <c r="F11" s="79"/>
      <c r="G11" s="78"/>
      <c r="I11" s="66" t="s">
        <v>165</v>
      </c>
    </row>
    <row r="12" spans="2:10" ht="14">
      <c r="B12" s="220" t="s">
        <v>81</v>
      </c>
      <c r="C12" s="221"/>
      <c r="D12" s="79"/>
      <c r="E12" s="79"/>
      <c r="F12" s="79"/>
      <c r="G12" s="78"/>
    </row>
    <row r="13" spans="2:10" ht="14">
      <c r="B13" s="220" t="s">
        <v>82</v>
      </c>
      <c r="C13" s="221"/>
      <c r="D13" s="79"/>
      <c r="E13" s="79"/>
      <c r="F13" s="79"/>
      <c r="G13" s="78"/>
    </row>
    <row r="14" spans="2:10" ht="15" customHeight="1">
      <c r="B14" s="214" t="s">
        <v>83</v>
      </c>
      <c r="C14" s="215"/>
      <c r="D14" s="194"/>
      <c r="E14" s="194"/>
      <c r="F14" s="195">
        <f>DC_POSVaPR_rozpocet_26!G42</f>
        <v>0</v>
      </c>
      <c r="G14" s="196" t="s">
        <v>84</v>
      </c>
    </row>
    <row r="15" spans="2:10">
      <c r="B15" s="216"/>
      <c r="C15" s="217"/>
      <c r="D15" s="79"/>
      <c r="E15" s="79"/>
      <c r="F15" s="79"/>
      <c r="G15" s="78"/>
    </row>
    <row r="16" spans="2:10">
      <c r="B16" s="216"/>
      <c r="C16" s="217"/>
      <c r="D16" s="79"/>
      <c r="E16" s="79"/>
      <c r="F16" s="79"/>
      <c r="G16" s="78"/>
    </row>
    <row r="17" spans="2:9" s="68" customFormat="1" ht="13">
      <c r="B17" s="222"/>
      <c r="C17" s="223"/>
      <c r="D17" s="79"/>
      <c r="E17" s="79"/>
      <c r="F17" s="79"/>
      <c r="G17" s="78"/>
    </row>
    <row r="18" spans="2:9" ht="20.149999999999999" customHeight="1">
      <c r="B18" s="220" t="s">
        <v>85</v>
      </c>
      <c r="C18" s="221"/>
      <c r="D18" s="194"/>
      <c r="E18" s="194"/>
      <c r="F18" s="194"/>
      <c r="G18" s="197"/>
      <c r="I18" s="66" t="s">
        <v>164</v>
      </c>
    </row>
    <row r="19" spans="2:9" ht="14">
      <c r="B19" s="220" t="s">
        <v>86</v>
      </c>
      <c r="C19" s="221"/>
      <c r="D19" s="79"/>
      <c r="E19" s="79"/>
      <c r="F19" s="79"/>
      <c r="G19" s="78"/>
    </row>
    <row r="20" spans="2:9" ht="14">
      <c r="B20" s="220" t="s">
        <v>87</v>
      </c>
      <c r="C20" s="221"/>
      <c r="D20" s="79"/>
      <c r="E20" s="79"/>
      <c r="F20" s="79"/>
      <c r="G20" s="78"/>
    </row>
    <row r="21" spans="2:9" ht="14">
      <c r="B21" s="220" t="s">
        <v>88</v>
      </c>
      <c r="C21" s="221"/>
      <c r="D21" s="79"/>
      <c r="E21" s="79"/>
      <c r="F21" s="79"/>
      <c r="G21" s="78"/>
    </row>
    <row r="22" spans="2:9">
      <c r="B22" s="214" t="s">
        <v>102</v>
      </c>
      <c r="C22" s="215"/>
      <c r="D22" s="80"/>
      <c r="E22" s="80"/>
      <c r="F22" s="80"/>
      <c r="G22" s="81"/>
    </row>
    <row r="23" spans="2:9">
      <c r="B23" s="216"/>
      <c r="C23" s="217"/>
      <c r="D23" s="80"/>
      <c r="E23" s="80"/>
      <c r="F23" s="80"/>
      <c r="G23" s="81"/>
    </row>
    <row r="24" spans="2:9">
      <c r="B24" s="216"/>
      <c r="C24" s="217"/>
      <c r="D24" s="80"/>
      <c r="E24" s="80"/>
      <c r="F24" s="80"/>
      <c r="G24" s="81"/>
    </row>
    <row r="25" spans="2:9">
      <c r="B25" s="216"/>
      <c r="C25" s="217"/>
      <c r="D25" s="80"/>
      <c r="E25" s="80"/>
      <c r="F25" s="80"/>
      <c r="G25" s="81"/>
    </row>
    <row r="26" spans="2:9" ht="13" thickBot="1">
      <c r="B26" s="216"/>
      <c r="C26" s="217"/>
      <c r="D26" s="80"/>
      <c r="E26" s="80"/>
      <c r="F26" s="80"/>
      <c r="G26" s="81"/>
    </row>
    <row r="27" spans="2:9" ht="36.75" customHeight="1" thickBot="1">
      <c r="B27" s="218" t="s">
        <v>99</v>
      </c>
      <c r="C27" s="219"/>
      <c r="D27" s="191">
        <f>SUM(D9:D26)</f>
        <v>0</v>
      </c>
      <c r="E27" s="192">
        <f>SUM(E9:E26)</f>
        <v>0</v>
      </c>
      <c r="F27" s="192">
        <f>SUM(F9:F26)</f>
        <v>0</v>
      </c>
      <c r="G27" s="193" t="s">
        <v>115</v>
      </c>
    </row>
    <row r="28" spans="2:9" ht="10" customHeight="1" thickBot="1"/>
    <row r="29" spans="2:9" ht="16" thickBot="1">
      <c r="B29" s="198">
        <f>F27</f>
        <v>0</v>
      </c>
      <c r="C29" s="82" t="s">
        <v>154</v>
      </c>
      <c r="G29" s="199"/>
      <c r="I29" s="66" t="s">
        <v>152</v>
      </c>
    </row>
    <row r="31" spans="2:9" ht="10" customHeight="1"/>
    <row r="32" spans="2:9" ht="10" customHeight="1"/>
    <row r="33" spans="2:7" ht="10" customHeight="1"/>
    <row r="34" spans="2:7" ht="20.149999999999999" customHeight="1">
      <c r="B34" s="83"/>
      <c r="C34" s="83"/>
      <c r="F34" s="57" t="s">
        <v>4</v>
      </c>
      <c r="G34" s="84"/>
    </row>
    <row r="35" spans="2:7">
      <c r="F35" s="85" t="s">
        <v>3</v>
      </c>
      <c r="G35" s="86"/>
    </row>
    <row r="36" spans="2:7" ht="14.5">
      <c r="B36" s="19" t="s">
        <v>134</v>
      </c>
      <c r="C36" s="147" t="s">
        <v>169</v>
      </c>
    </row>
    <row r="37" spans="2:7" ht="14.5">
      <c r="B37" s="7"/>
      <c r="C37" s="147" t="s">
        <v>168</v>
      </c>
    </row>
  </sheetData>
  <sheetProtection algorithmName="SHA-512" hashValue="vX3ZA6+YEVDeu9ByuGl/M2B/TVvbSf82m5n36Wrj4o6XBzGjzQ7xu3SGNT2C17eR4yEXp0pGs3KDu0pBEQP/jg==" saltValue="zarK1/EX2W16324lZJCuCg==" spinCount="100000" sheet="1" objects="1" scenarios="1"/>
  <mergeCells count="19">
    <mergeCell ref="C5:G5"/>
    <mergeCell ref="B6:C8"/>
    <mergeCell ref="G6:G8"/>
    <mergeCell ref="B2:F2"/>
    <mergeCell ref="B21:C21"/>
    <mergeCell ref="B3:D3"/>
    <mergeCell ref="E3:F3"/>
    <mergeCell ref="C4:G4"/>
    <mergeCell ref="B22:C26"/>
    <mergeCell ref="B27:C27"/>
    <mergeCell ref="B9:C9"/>
    <mergeCell ref="B10:C10"/>
    <mergeCell ref="B11:C11"/>
    <mergeCell ref="B12:C12"/>
    <mergeCell ref="B13:C13"/>
    <mergeCell ref="B14:C17"/>
    <mergeCell ref="B18:C18"/>
    <mergeCell ref="B19:C19"/>
    <mergeCell ref="B20:C20"/>
  </mergeCells>
  <conditionalFormatting sqref="B29">
    <cfRule type="cellIs" dxfId="3" priority="1" operator="equal">
      <formula>0</formula>
    </cfRule>
  </conditionalFormatting>
  <conditionalFormatting sqref="D27:F27">
    <cfRule type="cellIs" dxfId="2" priority="4" operator="equal">
      <formula>0</formula>
    </cfRule>
  </conditionalFormatting>
  <conditionalFormatting sqref="G34:G35">
    <cfRule type="cellIs" dxfId="1" priority="2" operator="equal">
      <formula>0</formula>
    </cfRule>
  </conditionalFormatting>
  <conditionalFormatting sqref="G35">
    <cfRule type="cellIs" dxfId="0" priority="3" operator="equal">
      <formula>"00.01.1900"</formula>
    </cfRule>
  </conditionalFormatting>
  <hyperlinks>
    <hyperlink ref="C37" location="DC_POSVaPR_rozpocet_26!A1" display="Rozpočet žádosti (DC_POSVaPR_rozpocet_26)" xr:uid="{70518B86-85C9-496C-9E36-4994836F1954}"/>
    <hyperlink ref="C36" location="DC_POSVaPR_zadost_26!A1" display="Žádost (DC_POSVaPR_zadost_26)" xr:uid="{8A3FED8F-50CE-45E7-8092-616AADA8BA55}"/>
  </hyperlinks>
  <pageMargins left="0.23622047244094491" right="0.23622047244094491" top="0.74803149606299213" bottom="0.74803149606299213" header="0.31496062992125984" footer="0.31496062992125984"/>
  <pageSetup paperSize="9" scale="93" orientation="landscape" blackAndWhite="1" r:id="rId1"/>
  <headerFooter alignWithMargins="0">
    <oddHeader>&amp;L&amp;F&amp;C                                                                                                                                     &amp;R&amp;A</oddHeader>
    <oddFooter>&amp;C&amp;P z &amp;N&amp;R&amp;D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267D-73BF-456E-8F6D-2CB1D884E523}">
  <sheetPr codeName="List3">
    <pageSetUpPr fitToPage="1"/>
  </sheetPr>
  <dimension ref="B1:K47"/>
  <sheetViews>
    <sheetView showGridLines="0" showRowColHeaders="0" showWhiteSpace="0" topLeftCell="A7" zoomScale="90" zoomScaleNormal="90" workbookViewId="0">
      <selection activeCell="L14" sqref="L14"/>
    </sheetView>
  </sheetViews>
  <sheetFormatPr defaultRowHeight="12.5"/>
  <cols>
    <col min="1" max="1" width="2.54296875" style="66" customWidth="1"/>
    <col min="2" max="2" width="5.81640625" style="66" customWidth="1"/>
    <col min="3" max="3" width="25.54296875" style="66" customWidth="1"/>
    <col min="4" max="4" width="17.81640625" style="66" customWidth="1"/>
    <col min="5" max="7" width="18.81640625" style="66" customWidth="1"/>
    <col min="8" max="8" width="28.453125" style="66" customWidth="1"/>
    <col min="9" max="9" width="10.453125" style="87" bestFit="1" customWidth="1"/>
    <col min="10" max="10" width="13.54296875" style="66" customWidth="1"/>
    <col min="11" max="11" width="11" style="66" customWidth="1"/>
    <col min="12" max="257" width="9.1796875" style="66"/>
    <col min="258" max="258" width="5.81640625" style="66" customWidth="1"/>
    <col min="259" max="259" width="25.54296875" style="66" customWidth="1"/>
    <col min="260" max="263" width="18.81640625" style="66" customWidth="1"/>
    <col min="264" max="264" width="25.81640625" style="66" customWidth="1"/>
    <col min="265" max="266" width="9.1796875" style="66"/>
    <col min="267" max="267" width="11" style="66" customWidth="1"/>
    <col min="268" max="513" width="9.1796875" style="66"/>
    <col min="514" max="514" width="5.81640625" style="66" customWidth="1"/>
    <col min="515" max="515" width="25.54296875" style="66" customWidth="1"/>
    <col min="516" max="519" width="18.81640625" style="66" customWidth="1"/>
    <col min="520" max="520" width="25.81640625" style="66" customWidth="1"/>
    <col min="521" max="522" width="9.1796875" style="66"/>
    <col min="523" max="523" width="11" style="66" customWidth="1"/>
    <col min="524" max="769" width="9.1796875" style="66"/>
    <col min="770" max="770" width="5.81640625" style="66" customWidth="1"/>
    <col min="771" max="771" width="25.54296875" style="66" customWidth="1"/>
    <col min="772" max="775" width="18.81640625" style="66" customWidth="1"/>
    <col min="776" max="776" width="25.81640625" style="66" customWidth="1"/>
    <col min="777" max="778" width="9.1796875" style="66"/>
    <col min="779" max="779" width="11" style="66" customWidth="1"/>
    <col min="780" max="1025" width="9.1796875" style="66"/>
    <col min="1026" max="1026" width="5.81640625" style="66" customWidth="1"/>
    <col min="1027" max="1027" width="25.54296875" style="66" customWidth="1"/>
    <col min="1028" max="1031" width="18.81640625" style="66" customWidth="1"/>
    <col min="1032" max="1032" width="25.81640625" style="66" customWidth="1"/>
    <col min="1033" max="1034" width="9.1796875" style="66"/>
    <col min="1035" max="1035" width="11" style="66" customWidth="1"/>
    <col min="1036" max="1281" width="9.1796875" style="66"/>
    <col min="1282" max="1282" width="5.81640625" style="66" customWidth="1"/>
    <col min="1283" max="1283" width="25.54296875" style="66" customWidth="1"/>
    <col min="1284" max="1287" width="18.81640625" style="66" customWidth="1"/>
    <col min="1288" max="1288" width="25.81640625" style="66" customWidth="1"/>
    <col min="1289" max="1290" width="9.1796875" style="66"/>
    <col min="1291" max="1291" width="11" style="66" customWidth="1"/>
    <col min="1292" max="1537" width="9.1796875" style="66"/>
    <col min="1538" max="1538" width="5.81640625" style="66" customWidth="1"/>
    <col min="1539" max="1539" width="25.54296875" style="66" customWidth="1"/>
    <col min="1540" max="1543" width="18.81640625" style="66" customWidth="1"/>
    <col min="1544" max="1544" width="25.81640625" style="66" customWidth="1"/>
    <col min="1545" max="1546" width="9.1796875" style="66"/>
    <col min="1547" max="1547" width="11" style="66" customWidth="1"/>
    <col min="1548" max="1793" width="9.1796875" style="66"/>
    <col min="1794" max="1794" width="5.81640625" style="66" customWidth="1"/>
    <col min="1795" max="1795" width="25.54296875" style="66" customWidth="1"/>
    <col min="1796" max="1799" width="18.81640625" style="66" customWidth="1"/>
    <col min="1800" max="1800" width="25.81640625" style="66" customWidth="1"/>
    <col min="1801" max="1802" width="9.1796875" style="66"/>
    <col min="1803" max="1803" width="11" style="66" customWidth="1"/>
    <col min="1804" max="2049" width="9.1796875" style="66"/>
    <col min="2050" max="2050" width="5.81640625" style="66" customWidth="1"/>
    <col min="2051" max="2051" width="25.54296875" style="66" customWidth="1"/>
    <col min="2052" max="2055" width="18.81640625" style="66" customWidth="1"/>
    <col min="2056" max="2056" width="25.81640625" style="66" customWidth="1"/>
    <col min="2057" max="2058" width="9.1796875" style="66"/>
    <col min="2059" max="2059" width="11" style="66" customWidth="1"/>
    <col min="2060" max="2305" width="9.1796875" style="66"/>
    <col min="2306" max="2306" width="5.81640625" style="66" customWidth="1"/>
    <col min="2307" max="2307" width="25.54296875" style="66" customWidth="1"/>
    <col min="2308" max="2311" width="18.81640625" style="66" customWidth="1"/>
    <col min="2312" max="2312" width="25.81640625" style="66" customWidth="1"/>
    <col min="2313" max="2314" width="9.1796875" style="66"/>
    <col min="2315" max="2315" width="11" style="66" customWidth="1"/>
    <col min="2316" max="2561" width="9.1796875" style="66"/>
    <col min="2562" max="2562" width="5.81640625" style="66" customWidth="1"/>
    <col min="2563" max="2563" width="25.54296875" style="66" customWidth="1"/>
    <col min="2564" max="2567" width="18.81640625" style="66" customWidth="1"/>
    <col min="2568" max="2568" width="25.81640625" style="66" customWidth="1"/>
    <col min="2569" max="2570" width="9.1796875" style="66"/>
    <col min="2571" max="2571" width="11" style="66" customWidth="1"/>
    <col min="2572" max="2817" width="9.1796875" style="66"/>
    <col min="2818" max="2818" width="5.81640625" style="66" customWidth="1"/>
    <col min="2819" max="2819" width="25.54296875" style="66" customWidth="1"/>
    <col min="2820" max="2823" width="18.81640625" style="66" customWidth="1"/>
    <col min="2824" max="2824" width="25.81640625" style="66" customWidth="1"/>
    <col min="2825" max="2826" width="9.1796875" style="66"/>
    <col min="2827" max="2827" width="11" style="66" customWidth="1"/>
    <col min="2828" max="3073" width="9.1796875" style="66"/>
    <col min="3074" max="3074" width="5.81640625" style="66" customWidth="1"/>
    <col min="3075" max="3075" width="25.54296875" style="66" customWidth="1"/>
    <col min="3076" max="3079" width="18.81640625" style="66" customWidth="1"/>
    <col min="3080" max="3080" width="25.81640625" style="66" customWidth="1"/>
    <col min="3081" max="3082" width="9.1796875" style="66"/>
    <col min="3083" max="3083" width="11" style="66" customWidth="1"/>
    <col min="3084" max="3329" width="9.1796875" style="66"/>
    <col min="3330" max="3330" width="5.81640625" style="66" customWidth="1"/>
    <col min="3331" max="3331" width="25.54296875" style="66" customWidth="1"/>
    <col min="3332" max="3335" width="18.81640625" style="66" customWidth="1"/>
    <col min="3336" max="3336" width="25.81640625" style="66" customWidth="1"/>
    <col min="3337" max="3338" width="9.1796875" style="66"/>
    <col min="3339" max="3339" width="11" style="66" customWidth="1"/>
    <col min="3340" max="3585" width="9.1796875" style="66"/>
    <col min="3586" max="3586" width="5.81640625" style="66" customWidth="1"/>
    <col min="3587" max="3587" width="25.54296875" style="66" customWidth="1"/>
    <col min="3588" max="3591" width="18.81640625" style="66" customWidth="1"/>
    <col min="3592" max="3592" width="25.81640625" style="66" customWidth="1"/>
    <col min="3593" max="3594" width="9.1796875" style="66"/>
    <col min="3595" max="3595" width="11" style="66" customWidth="1"/>
    <col min="3596" max="3841" width="9.1796875" style="66"/>
    <col min="3842" max="3842" width="5.81640625" style="66" customWidth="1"/>
    <col min="3843" max="3843" width="25.54296875" style="66" customWidth="1"/>
    <col min="3844" max="3847" width="18.81640625" style="66" customWidth="1"/>
    <col min="3848" max="3848" width="25.81640625" style="66" customWidth="1"/>
    <col min="3849" max="3850" width="9.1796875" style="66"/>
    <col min="3851" max="3851" width="11" style="66" customWidth="1"/>
    <col min="3852" max="4097" width="9.1796875" style="66"/>
    <col min="4098" max="4098" width="5.81640625" style="66" customWidth="1"/>
    <col min="4099" max="4099" width="25.54296875" style="66" customWidth="1"/>
    <col min="4100" max="4103" width="18.81640625" style="66" customWidth="1"/>
    <col min="4104" max="4104" width="25.81640625" style="66" customWidth="1"/>
    <col min="4105" max="4106" width="9.1796875" style="66"/>
    <col min="4107" max="4107" width="11" style="66" customWidth="1"/>
    <col min="4108" max="4353" width="9.1796875" style="66"/>
    <col min="4354" max="4354" width="5.81640625" style="66" customWidth="1"/>
    <col min="4355" max="4355" width="25.54296875" style="66" customWidth="1"/>
    <col min="4356" max="4359" width="18.81640625" style="66" customWidth="1"/>
    <col min="4360" max="4360" width="25.81640625" style="66" customWidth="1"/>
    <col min="4361" max="4362" width="9.1796875" style="66"/>
    <col min="4363" max="4363" width="11" style="66" customWidth="1"/>
    <col min="4364" max="4609" width="9.1796875" style="66"/>
    <col min="4610" max="4610" width="5.81640625" style="66" customWidth="1"/>
    <col min="4611" max="4611" width="25.54296875" style="66" customWidth="1"/>
    <col min="4612" max="4615" width="18.81640625" style="66" customWidth="1"/>
    <col min="4616" max="4616" width="25.81640625" style="66" customWidth="1"/>
    <col min="4617" max="4618" width="9.1796875" style="66"/>
    <col min="4619" max="4619" width="11" style="66" customWidth="1"/>
    <col min="4620" max="4865" width="9.1796875" style="66"/>
    <col min="4866" max="4866" width="5.81640625" style="66" customWidth="1"/>
    <col min="4867" max="4867" width="25.54296875" style="66" customWidth="1"/>
    <col min="4868" max="4871" width="18.81640625" style="66" customWidth="1"/>
    <col min="4872" max="4872" width="25.81640625" style="66" customWidth="1"/>
    <col min="4873" max="4874" width="9.1796875" style="66"/>
    <col min="4875" max="4875" width="11" style="66" customWidth="1"/>
    <col min="4876" max="5121" width="9.1796875" style="66"/>
    <col min="5122" max="5122" width="5.81640625" style="66" customWidth="1"/>
    <col min="5123" max="5123" width="25.54296875" style="66" customWidth="1"/>
    <col min="5124" max="5127" width="18.81640625" style="66" customWidth="1"/>
    <col min="5128" max="5128" width="25.81640625" style="66" customWidth="1"/>
    <col min="5129" max="5130" width="9.1796875" style="66"/>
    <col min="5131" max="5131" width="11" style="66" customWidth="1"/>
    <col min="5132" max="5377" width="9.1796875" style="66"/>
    <col min="5378" max="5378" width="5.81640625" style="66" customWidth="1"/>
    <col min="5379" max="5379" width="25.54296875" style="66" customWidth="1"/>
    <col min="5380" max="5383" width="18.81640625" style="66" customWidth="1"/>
    <col min="5384" max="5384" width="25.81640625" style="66" customWidth="1"/>
    <col min="5385" max="5386" width="9.1796875" style="66"/>
    <col min="5387" max="5387" width="11" style="66" customWidth="1"/>
    <col min="5388" max="5633" width="9.1796875" style="66"/>
    <col min="5634" max="5634" width="5.81640625" style="66" customWidth="1"/>
    <col min="5635" max="5635" width="25.54296875" style="66" customWidth="1"/>
    <col min="5636" max="5639" width="18.81640625" style="66" customWidth="1"/>
    <col min="5640" max="5640" width="25.81640625" style="66" customWidth="1"/>
    <col min="5641" max="5642" width="9.1796875" style="66"/>
    <col min="5643" max="5643" width="11" style="66" customWidth="1"/>
    <col min="5644" max="5889" width="9.1796875" style="66"/>
    <col min="5890" max="5890" width="5.81640625" style="66" customWidth="1"/>
    <col min="5891" max="5891" width="25.54296875" style="66" customWidth="1"/>
    <col min="5892" max="5895" width="18.81640625" style="66" customWidth="1"/>
    <col min="5896" max="5896" width="25.81640625" style="66" customWidth="1"/>
    <col min="5897" max="5898" width="9.1796875" style="66"/>
    <col min="5899" max="5899" width="11" style="66" customWidth="1"/>
    <col min="5900" max="6145" width="9.1796875" style="66"/>
    <col min="6146" max="6146" width="5.81640625" style="66" customWidth="1"/>
    <col min="6147" max="6147" width="25.54296875" style="66" customWidth="1"/>
    <col min="6148" max="6151" width="18.81640625" style="66" customWidth="1"/>
    <col min="6152" max="6152" width="25.81640625" style="66" customWidth="1"/>
    <col min="6153" max="6154" width="9.1796875" style="66"/>
    <col min="6155" max="6155" width="11" style="66" customWidth="1"/>
    <col min="6156" max="6401" width="9.1796875" style="66"/>
    <col min="6402" max="6402" width="5.81640625" style="66" customWidth="1"/>
    <col min="6403" max="6403" width="25.54296875" style="66" customWidth="1"/>
    <col min="6404" max="6407" width="18.81640625" style="66" customWidth="1"/>
    <col min="6408" max="6408" width="25.81640625" style="66" customWidth="1"/>
    <col min="6409" max="6410" width="9.1796875" style="66"/>
    <col min="6411" max="6411" width="11" style="66" customWidth="1"/>
    <col min="6412" max="6657" width="9.1796875" style="66"/>
    <col min="6658" max="6658" width="5.81640625" style="66" customWidth="1"/>
    <col min="6659" max="6659" width="25.54296875" style="66" customWidth="1"/>
    <col min="6660" max="6663" width="18.81640625" style="66" customWidth="1"/>
    <col min="6664" max="6664" width="25.81640625" style="66" customWidth="1"/>
    <col min="6665" max="6666" width="9.1796875" style="66"/>
    <col min="6667" max="6667" width="11" style="66" customWidth="1"/>
    <col min="6668" max="6913" width="9.1796875" style="66"/>
    <col min="6914" max="6914" width="5.81640625" style="66" customWidth="1"/>
    <col min="6915" max="6915" width="25.54296875" style="66" customWidth="1"/>
    <col min="6916" max="6919" width="18.81640625" style="66" customWidth="1"/>
    <col min="6920" max="6920" width="25.81640625" style="66" customWidth="1"/>
    <col min="6921" max="6922" width="9.1796875" style="66"/>
    <col min="6923" max="6923" width="11" style="66" customWidth="1"/>
    <col min="6924" max="7169" width="9.1796875" style="66"/>
    <col min="7170" max="7170" width="5.81640625" style="66" customWidth="1"/>
    <col min="7171" max="7171" width="25.54296875" style="66" customWidth="1"/>
    <col min="7172" max="7175" width="18.81640625" style="66" customWidth="1"/>
    <col min="7176" max="7176" width="25.81640625" style="66" customWidth="1"/>
    <col min="7177" max="7178" width="9.1796875" style="66"/>
    <col min="7179" max="7179" width="11" style="66" customWidth="1"/>
    <col min="7180" max="7425" width="9.1796875" style="66"/>
    <col min="7426" max="7426" width="5.81640625" style="66" customWidth="1"/>
    <col min="7427" max="7427" width="25.54296875" style="66" customWidth="1"/>
    <col min="7428" max="7431" width="18.81640625" style="66" customWidth="1"/>
    <col min="7432" max="7432" width="25.81640625" style="66" customWidth="1"/>
    <col min="7433" max="7434" width="9.1796875" style="66"/>
    <col min="7435" max="7435" width="11" style="66" customWidth="1"/>
    <col min="7436" max="7681" width="9.1796875" style="66"/>
    <col min="7682" max="7682" width="5.81640625" style="66" customWidth="1"/>
    <col min="7683" max="7683" width="25.54296875" style="66" customWidth="1"/>
    <col min="7684" max="7687" width="18.81640625" style="66" customWidth="1"/>
    <col min="7688" max="7688" width="25.81640625" style="66" customWidth="1"/>
    <col min="7689" max="7690" width="9.1796875" style="66"/>
    <col min="7691" max="7691" width="11" style="66" customWidth="1"/>
    <col min="7692" max="7937" width="9.1796875" style="66"/>
    <col min="7938" max="7938" width="5.81640625" style="66" customWidth="1"/>
    <col min="7939" max="7939" width="25.54296875" style="66" customWidth="1"/>
    <col min="7940" max="7943" width="18.81640625" style="66" customWidth="1"/>
    <col min="7944" max="7944" width="25.81640625" style="66" customWidth="1"/>
    <col min="7945" max="7946" width="9.1796875" style="66"/>
    <col min="7947" max="7947" width="11" style="66" customWidth="1"/>
    <col min="7948" max="8193" width="9.1796875" style="66"/>
    <col min="8194" max="8194" width="5.81640625" style="66" customWidth="1"/>
    <col min="8195" max="8195" width="25.54296875" style="66" customWidth="1"/>
    <col min="8196" max="8199" width="18.81640625" style="66" customWidth="1"/>
    <col min="8200" max="8200" width="25.81640625" style="66" customWidth="1"/>
    <col min="8201" max="8202" width="9.1796875" style="66"/>
    <col min="8203" max="8203" width="11" style="66" customWidth="1"/>
    <col min="8204" max="8449" width="9.1796875" style="66"/>
    <col min="8450" max="8450" width="5.81640625" style="66" customWidth="1"/>
    <col min="8451" max="8451" width="25.54296875" style="66" customWidth="1"/>
    <col min="8452" max="8455" width="18.81640625" style="66" customWidth="1"/>
    <col min="8456" max="8456" width="25.81640625" style="66" customWidth="1"/>
    <col min="8457" max="8458" width="9.1796875" style="66"/>
    <col min="8459" max="8459" width="11" style="66" customWidth="1"/>
    <col min="8460" max="8705" width="9.1796875" style="66"/>
    <col min="8706" max="8706" width="5.81640625" style="66" customWidth="1"/>
    <col min="8707" max="8707" width="25.54296875" style="66" customWidth="1"/>
    <col min="8708" max="8711" width="18.81640625" style="66" customWidth="1"/>
    <col min="8712" max="8712" width="25.81640625" style="66" customWidth="1"/>
    <col min="8713" max="8714" width="9.1796875" style="66"/>
    <col min="8715" max="8715" width="11" style="66" customWidth="1"/>
    <col min="8716" max="8961" width="9.1796875" style="66"/>
    <col min="8962" max="8962" width="5.81640625" style="66" customWidth="1"/>
    <col min="8963" max="8963" width="25.54296875" style="66" customWidth="1"/>
    <col min="8964" max="8967" width="18.81640625" style="66" customWidth="1"/>
    <col min="8968" max="8968" width="25.81640625" style="66" customWidth="1"/>
    <col min="8969" max="8970" width="9.1796875" style="66"/>
    <col min="8971" max="8971" width="11" style="66" customWidth="1"/>
    <col min="8972" max="9217" width="9.1796875" style="66"/>
    <col min="9218" max="9218" width="5.81640625" style="66" customWidth="1"/>
    <col min="9219" max="9219" width="25.54296875" style="66" customWidth="1"/>
    <col min="9220" max="9223" width="18.81640625" style="66" customWidth="1"/>
    <col min="9224" max="9224" width="25.81640625" style="66" customWidth="1"/>
    <col min="9225" max="9226" width="9.1796875" style="66"/>
    <col min="9227" max="9227" width="11" style="66" customWidth="1"/>
    <col min="9228" max="9473" width="9.1796875" style="66"/>
    <col min="9474" max="9474" width="5.81640625" style="66" customWidth="1"/>
    <col min="9475" max="9475" width="25.54296875" style="66" customWidth="1"/>
    <col min="9476" max="9479" width="18.81640625" style="66" customWidth="1"/>
    <col min="9480" max="9480" width="25.81640625" style="66" customWidth="1"/>
    <col min="9481" max="9482" width="9.1796875" style="66"/>
    <col min="9483" max="9483" width="11" style="66" customWidth="1"/>
    <col min="9484" max="9729" width="9.1796875" style="66"/>
    <col min="9730" max="9730" width="5.81640625" style="66" customWidth="1"/>
    <col min="9731" max="9731" width="25.54296875" style="66" customWidth="1"/>
    <col min="9732" max="9735" width="18.81640625" style="66" customWidth="1"/>
    <col min="9736" max="9736" width="25.81640625" style="66" customWidth="1"/>
    <col min="9737" max="9738" width="9.1796875" style="66"/>
    <col min="9739" max="9739" width="11" style="66" customWidth="1"/>
    <col min="9740" max="9985" width="9.1796875" style="66"/>
    <col min="9986" max="9986" width="5.81640625" style="66" customWidth="1"/>
    <col min="9987" max="9987" width="25.54296875" style="66" customWidth="1"/>
    <col min="9988" max="9991" width="18.81640625" style="66" customWidth="1"/>
    <col min="9992" max="9992" width="25.81640625" style="66" customWidth="1"/>
    <col min="9993" max="9994" width="9.1796875" style="66"/>
    <col min="9995" max="9995" width="11" style="66" customWidth="1"/>
    <col min="9996" max="10241" width="9.1796875" style="66"/>
    <col min="10242" max="10242" width="5.81640625" style="66" customWidth="1"/>
    <col min="10243" max="10243" width="25.54296875" style="66" customWidth="1"/>
    <col min="10244" max="10247" width="18.81640625" style="66" customWidth="1"/>
    <col min="10248" max="10248" width="25.81640625" style="66" customWidth="1"/>
    <col min="10249" max="10250" width="9.1796875" style="66"/>
    <col min="10251" max="10251" width="11" style="66" customWidth="1"/>
    <col min="10252" max="10497" width="9.1796875" style="66"/>
    <col min="10498" max="10498" width="5.81640625" style="66" customWidth="1"/>
    <col min="10499" max="10499" width="25.54296875" style="66" customWidth="1"/>
    <col min="10500" max="10503" width="18.81640625" style="66" customWidth="1"/>
    <col min="10504" max="10504" width="25.81640625" style="66" customWidth="1"/>
    <col min="10505" max="10506" width="9.1796875" style="66"/>
    <col min="10507" max="10507" width="11" style="66" customWidth="1"/>
    <col min="10508" max="10753" width="9.1796875" style="66"/>
    <col min="10754" max="10754" width="5.81640625" style="66" customWidth="1"/>
    <col min="10755" max="10755" width="25.54296875" style="66" customWidth="1"/>
    <col min="10756" max="10759" width="18.81640625" style="66" customWidth="1"/>
    <col min="10760" max="10760" width="25.81640625" style="66" customWidth="1"/>
    <col min="10761" max="10762" width="9.1796875" style="66"/>
    <col min="10763" max="10763" width="11" style="66" customWidth="1"/>
    <col min="10764" max="11009" width="9.1796875" style="66"/>
    <col min="11010" max="11010" width="5.81640625" style="66" customWidth="1"/>
    <col min="11011" max="11011" width="25.54296875" style="66" customWidth="1"/>
    <col min="11012" max="11015" width="18.81640625" style="66" customWidth="1"/>
    <col min="11016" max="11016" width="25.81640625" style="66" customWidth="1"/>
    <col min="11017" max="11018" width="9.1796875" style="66"/>
    <col min="11019" max="11019" width="11" style="66" customWidth="1"/>
    <col min="11020" max="11265" width="9.1796875" style="66"/>
    <col min="11266" max="11266" width="5.81640625" style="66" customWidth="1"/>
    <col min="11267" max="11267" width="25.54296875" style="66" customWidth="1"/>
    <col min="11268" max="11271" width="18.81640625" style="66" customWidth="1"/>
    <col min="11272" max="11272" width="25.81640625" style="66" customWidth="1"/>
    <col min="11273" max="11274" width="9.1796875" style="66"/>
    <col min="11275" max="11275" width="11" style="66" customWidth="1"/>
    <col min="11276" max="11521" width="9.1796875" style="66"/>
    <col min="11522" max="11522" width="5.81640625" style="66" customWidth="1"/>
    <col min="11523" max="11523" width="25.54296875" style="66" customWidth="1"/>
    <col min="11524" max="11527" width="18.81640625" style="66" customWidth="1"/>
    <col min="11528" max="11528" width="25.81640625" style="66" customWidth="1"/>
    <col min="11529" max="11530" width="9.1796875" style="66"/>
    <col min="11531" max="11531" width="11" style="66" customWidth="1"/>
    <col min="11532" max="11777" width="9.1796875" style="66"/>
    <col min="11778" max="11778" width="5.81640625" style="66" customWidth="1"/>
    <col min="11779" max="11779" width="25.54296875" style="66" customWidth="1"/>
    <col min="11780" max="11783" width="18.81640625" style="66" customWidth="1"/>
    <col min="11784" max="11784" width="25.81640625" style="66" customWidth="1"/>
    <col min="11785" max="11786" width="9.1796875" style="66"/>
    <col min="11787" max="11787" width="11" style="66" customWidth="1"/>
    <col min="11788" max="12033" width="9.1796875" style="66"/>
    <col min="12034" max="12034" width="5.81640625" style="66" customWidth="1"/>
    <col min="12035" max="12035" width="25.54296875" style="66" customWidth="1"/>
    <col min="12036" max="12039" width="18.81640625" style="66" customWidth="1"/>
    <col min="12040" max="12040" width="25.81640625" style="66" customWidth="1"/>
    <col min="12041" max="12042" width="9.1796875" style="66"/>
    <col min="12043" max="12043" width="11" style="66" customWidth="1"/>
    <col min="12044" max="12289" width="9.1796875" style="66"/>
    <col min="12290" max="12290" width="5.81640625" style="66" customWidth="1"/>
    <col min="12291" max="12291" width="25.54296875" style="66" customWidth="1"/>
    <col min="12292" max="12295" width="18.81640625" style="66" customWidth="1"/>
    <col min="12296" max="12296" width="25.81640625" style="66" customWidth="1"/>
    <col min="12297" max="12298" width="9.1796875" style="66"/>
    <col min="12299" max="12299" width="11" style="66" customWidth="1"/>
    <col min="12300" max="12545" width="9.1796875" style="66"/>
    <col min="12546" max="12546" width="5.81640625" style="66" customWidth="1"/>
    <col min="12547" max="12547" width="25.54296875" style="66" customWidth="1"/>
    <col min="12548" max="12551" width="18.81640625" style="66" customWidth="1"/>
    <col min="12552" max="12552" width="25.81640625" style="66" customWidth="1"/>
    <col min="12553" max="12554" width="9.1796875" style="66"/>
    <col min="12555" max="12555" width="11" style="66" customWidth="1"/>
    <col min="12556" max="12801" width="9.1796875" style="66"/>
    <col min="12802" max="12802" width="5.81640625" style="66" customWidth="1"/>
    <col min="12803" max="12803" width="25.54296875" style="66" customWidth="1"/>
    <col min="12804" max="12807" width="18.81640625" style="66" customWidth="1"/>
    <col min="12808" max="12808" width="25.81640625" style="66" customWidth="1"/>
    <col min="12809" max="12810" width="9.1796875" style="66"/>
    <col min="12811" max="12811" width="11" style="66" customWidth="1"/>
    <col min="12812" max="13057" width="9.1796875" style="66"/>
    <col min="13058" max="13058" width="5.81640625" style="66" customWidth="1"/>
    <col min="13059" max="13059" width="25.54296875" style="66" customWidth="1"/>
    <col min="13060" max="13063" width="18.81640625" style="66" customWidth="1"/>
    <col min="13064" max="13064" width="25.81640625" style="66" customWidth="1"/>
    <col min="13065" max="13066" width="9.1796875" style="66"/>
    <col min="13067" max="13067" width="11" style="66" customWidth="1"/>
    <col min="13068" max="13313" width="9.1796875" style="66"/>
    <col min="13314" max="13314" width="5.81640625" style="66" customWidth="1"/>
    <col min="13315" max="13315" width="25.54296875" style="66" customWidth="1"/>
    <col min="13316" max="13319" width="18.81640625" style="66" customWidth="1"/>
    <col min="13320" max="13320" width="25.81640625" style="66" customWidth="1"/>
    <col min="13321" max="13322" width="9.1796875" style="66"/>
    <col min="13323" max="13323" width="11" style="66" customWidth="1"/>
    <col min="13324" max="13569" width="9.1796875" style="66"/>
    <col min="13570" max="13570" width="5.81640625" style="66" customWidth="1"/>
    <col min="13571" max="13571" width="25.54296875" style="66" customWidth="1"/>
    <col min="13572" max="13575" width="18.81640625" style="66" customWidth="1"/>
    <col min="13576" max="13576" width="25.81640625" style="66" customWidth="1"/>
    <col min="13577" max="13578" width="9.1796875" style="66"/>
    <col min="13579" max="13579" width="11" style="66" customWidth="1"/>
    <col min="13580" max="13825" width="9.1796875" style="66"/>
    <col min="13826" max="13826" width="5.81640625" style="66" customWidth="1"/>
    <col min="13827" max="13827" width="25.54296875" style="66" customWidth="1"/>
    <col min="13828" max="13831" width="18.81640625" style="66" customWidth="1"/>
    <col min="13832" max="13832" width="25.81640625" style="66" customWidth="1"/>
    <col min="13833" max="13834" width="9.1796875" style="66"/>
    <col min="13835" max="13835" width="11" style="66" customWidth="1"/>
    <col min="13836" max="14081" width="9.1796875" style="66"/>
    <col min="14082" max="14082" width="5.81640625" style="66" customWidth="1"/>
    <col min="14083" max="14083" width="25.54296875" style="66" customWidth="1"/>
    <col min="14084" max="14087" width="18.81640625" style="66" customWidth="1"/>
    <col min="14088" max="14088" width="25.81640625" style="66" customWidth="1"/>
    <col min="14089" max="14090" width="9.1796875" style="66"/>
    <col min="14091" max="14091" width="11" style="66" customWidth="1"/>
    <col min="14092" max="14337" width="9.1796875" style="66"/>
    <col min="14338" max="14338" width="5.81640625" style="66" customWidth="1"/>
    <col min="14339" max="14339" width="25.54296875" style="66" customWidth="1"/>
    <col min="14340" max="14343" width="18.81640625" style="66" customWidth="1"/>
    <col min="14344" max="14344" width="25.81640625" style="66" customWidth="1"/>
    <col min="14345" max="14346" width="9.1796875" style="66"/>
    <col min="14347" max="14347" width="11" style="66" customWidth="1"/>
    <col min="14348" max="14593" width="9.1796875" style="66"/>
    <col min="14594" max="14594" width="5.81640625" style="66" customWidth="1"/>
    <col min="14595" max="14595" width="25.54296875" style="66" customWidth="1"/>
    <col min="14596" max="14599" width="18.81640625" style="66" customWidth="1"/>
    <col min="14600" max="14600" width="25.81640625" style="66" customWidth="1"/>
    <col min="14601" max="14602" width="9.1796875" style="66"/>
    <col min="14603" max="14603" width="11" style="66" customWidth="1"/>
    <col min="14604" max="14849" width="9.1796875" style="66"/>
    <col min="14850" max="14850" width="5.81640625" style="66" customWidth="1"/>
    <col min="14851" max="14851" width="25.54296875" style="66" customWidth="1"/>
    <col min="14852" max="14855" width="18.81640625" style="66" customWidth="1"/>
    <col min="14856" max="14856" width="25.81640625" style="66" customWidth="1"/>
    <col min="14857" max="14858" width="9.1796875" style="66"/>
    <col min="14859" max="14859" width="11" style="66" customWidth="1"/>
    <col min="14860" max="15105" width="9.1796875" style="66"/>
    <col min="15106" max="15106" width="5.81640625" style="66" customWidth="1"/>
    <col min="15107" max="15107" width="25.54296875" style="66" customWidth="1"/>
    <col min="15108" max="15111" width="18.81640625" style="66" customWidth="1"/>
    <col min="15112" max="15112" width="25.81640625" style="66" customWidth="1"/>
    <col min="15113" max="15114" width="9.1796875" style="66"/>
    <col min="15115" max="15115" width="11" style="66" customWidth="1"/>
    <col min="15116" max="15361" width="9.1796875" style="66"/>
    <col min="15362" max="15362" width="5.81640625" style="66" customWidth="1"/>
    <col min="15363" max="15363" width="25.54296875" style="66" customWidth="1"/>
    <col min="15364" max="15367" width="18.81640625" style="66" customWidth="1"/>
    <col min="15368" max="15368" width="25.81640625" style="66" customWidth="1"/>
    <col min="15369" max="15370" width="9.1796875" style="66"/>
    <col min="15371" max="15371" width="11" style="66" customWidth="1"/>
    <col min="15372" max="15617" width="9.1796875" style="66"/>
    <col min="15618" max="15618" width="5.81640625" style="66" customWidth="1"/>
    <col min="15619" max="15619" width="25.54296875" style="66" customWidth="1"/>
    <col min="15620" max="15623" width="18.81640625" style="66" customWidth="1"/>
    <col min="15624" max="15624" width="25.81640625" style="66" customWidth="1"/>
    <col min="15625" max="15626" width="9.1796875" style="66"/>
    <col min="15627" max="15627" width="11" style="66" customWidth="1"/>
    <col min="15628" max="15873" width="9.1796875" style="66"/>
    <col min="15874" max="15874" width="5.81640625" style="66" customWidth="1"/>
    <col min="15875" max="15875" width="25.54296875" style="66" customWidth="1"/>
    <col min="15876" max="15879" width="18.81640625" style="66" customWidth="1"/>
    <col min="15880" max="15880" width="25.81640625" style="66" customWidth="1"/>
    <col min="15881" max="15882" width="9.1796875" style="66"/>
    <col min="15883" max="15883" width="11" style="66" customWidth="1"/>
    <col min="15884" max="16129" width="9.1796875" style="66"/>
    <col min="16130" max="16130" width="5.81640625" style="66" customWidth="1"/>
    <col min="16131" max="16131" width="25.54296875" style="66" customWidth="1"/>
    <col min="16132" max="16135" width="18.81640625" style="66" customWidth="1"/>
    <col min="16136" max="16136" width="25.81640625" style="66" customWidth="1"/>
    <col min="16137" max="16138" width="9.1796875" style="66"/>
    <col min="16139" max="16139" width="11" style="66" customWidth="1"/>
    <col min="16140" max="16384" width="9.1796875" style="66"/>
  </cols>
  <sheetData>
    <row r="1" spans="2:11" ht="13" thickBot="1"/>
    <row r="2" spans="2:11" s="68" customFormat="1" ht="15" customHeight="1">
      <c r="B2" s="265" t="s">
        <v>106</v>
      </c>
      <c r="C2" s="266"/>
      <c r="D2" s="266"/>
      <c r="E2" s="266"/>
      <c r="F2" s="266"/>
      <c r="G2" s="266"/>
      <c r="H2" s="269">
        <f>DC_POSVaPR_zadost_26!C4</f>
        <v>2026</v>
      </c>
      <c r="I2" s="88"/>
      <c r="J2" s="6" t="s">
        <v>147</v>
      </c>
    </row>
    <row r="3" spans="2:11" ht="15" customHeight="1">
      <c r="B3" s="267"/>
      <c r="C3" s="268"/>
      <c r="D3" s="268"/>
      <c r="E3" s="268"/>
      <c r="F3" s="268"/>
      <c r="G3" s="268"/>
      <c r="H3" s="270"/>
    </row>
    <row r="4" spans="2:11" ht="19.5" customHeight="1">
      <c r="B4" s="271" t="s">
        <v>103</v>
      </c>
      <c r="C4" s="238"/>
      <c r="D4" s="238"/>
      <c r="E4" s="200"/>
      <c r="F4" s="201" t="str">
        <f>DC_POSVaPR_zadost_26!C6</f>
        <v>a</v>
      </c>
      <c r="G4" s="272" t="str">
        <f>DC_POSVaPR_zadost_26!C7</f>
        <v>Dotace na podporu registrovaných sociálních služeb</v>
      </c>
      <c r="H4" s="273"/>
      <c r="I4" s="89" t="str">
        <f>F4</f>
        <v>a</v>
      </c>
      <c r="J4" s="90"/>
    </row>
    <row r="5" spans="2:11" ht="14">
      <c r="B5" s="255" t="s">
        <v>157</v>
      </c>
      <c r="C5" s="256"/>
      <c r="D5" s="257">
        <f>DC_POSVaPR_zadost_26!C50</f>
        <v>0</v>
      </c>
      <c r="E5" s="258"/>
      <c r="F5" s="258"/>
      <c r="G5" s="258"/>
      <c r="H5" s="259"/>
    </row>
    <row r="6" spans="2:11" ht="15" customHeight="1">
      <c r="B6" s="260" t="s">
        <v>34</v>
      </c>
      <c r="C6" s="261"/>
      <c r="D6" s="257">
        <f>DC_POSVaPR_zadost_26!C12</f>
        <v>0</v>
      </c>
      <c r="E6" s="258"/>
      <c r="F6" s="258"/>
      <c r="G6" s="258"/>
      <c r="H6" s="259"/>
    </row>
    <row r="7" spans="2:11" s="68" customFormat="1" ht="22.5" customHeight="1">
      <c r="B7" s="246" t="s">
        <v>39</v>
      </c>
      <c r="C7" s="247"/>
      <c r="D7" s="276" t="s">
        <v>110</v>
      </c>
      <c r="E7" s="274" t="s">
        <v>161</v>
      </c>
      <c r="F7" s="276" t="s">
        <v>108</v>
      </c>
      <c r="G7" s="276" t="s">
        <v>109</v>
      </c>
      <c r="H7" s="252" t="s">
        <v>40</v>
      </c>
      <c r="I7" s="91"/>
      <c r="J7" s="72"/>
      <c r="K7" s="72"/>
    </row>
    <row r="8" spans="2:11" s="68" customFormat="1" ht="15" customHeight="1">
      <c r="B8" s="248"/>
      <c r="C8" s="249"/>
      <c r="D8" s="277"/>
      <c r="E8" s="275"/>
      <c r="F8" s="277"/>
      <c r="G8" s="277"/>
      <c r="H8" s="253"/>
      <c r="I8" s="91"/>
      <c r="J8" s="72"/>
      <c r="K8" s="72"/>
    </row>
    <row r="9" spans="2:11" ht="16.5" customHeight="1" thickBot="1">
      <c r="B9" s="250"/>
      <c r="C9" s="251"/>
      <c r="D9" s="92">
        <f>H2</f>
        <v>2026</v>
      </c>
      <c r="E9" s="92">
        <f>H2</f>
        <v>2026</v>
      </c>
      <c r="F9" s="93">
        <f>H2</f>
        <v>2026</v>
      </c>
      <c r="G9" s="93">
        <f>H2</f>
        <v>2026</v>
      </c>
      <c r="H9" s="254"/>
    </row>
    <row r="10" spans="2:11" s="68" customFormat="1" ht="15" customHeight="1" thickBot="1">
      <c r="B10" s="278" t="s">
        <v>41</v>
      </c>
      <c r="C10" s="279"/>
      <c r="D10" s="127">
        <f>SUM(D11+D18)</f>
        <v>0</v>
      </c>
      <c r="E10" s="94">
        <f>SUM(E11+E18)</f>
        <v>0</v>
      </c>
      <c r="F10" s="94">
        <f>SUM(F11+F18)</f>
        <v>0</v>
      </c>
      <c r="G10" s="127">
        <f>SUM(G11+G18)</f>
        <v>0</v>
      </c>
      <c r="H10" s="95"/>
      <c r="I10" s="88"/>
    </row>
    <row r="11" spans="2:11" ht="14.5" thickBot="1">
      <c r="B11" s="96" t="s">
        <v>107</v>
      </c>
      <c r="C11" s="97"/>
      <c r="D11" s="202">
        <f>SUM(D12:D17)</f>
        <v>0</v>
      </c>
      <c r="E11" s="98">
        <f>SUM(E12:E17)</f>
        <v>0</v>
      </c>
      <c r="F11" s="98">
        <f>SUM(F12:F17)</f>
        <v>0</v>
      </c>
      <c r="G11" s="98">
        <f>SUM(G12:G17)</f>
        <v>0</v>
      </c>
      <c r="H11" s="99"/>
    </row>
    <row r="12" spans="2:11" ht="14">
      <c r="B12" s="244" t="s">
        <v>42</v>
      </c>
      <c r="C12" s="100" t="s">
        <v>43</v>
      </c>
      <c r="D12" s="203">
        <f t="shared" ref="D12:D17" si="0">SUM(E12:G12)</f>
        <v>0</v>
      </c>
      <c r="E12" s="101"/>
      <c r="F12" s="101"/>
      <c r="G12" s="101"/>
      <c r="H12" s="102"/>
    </row>
    <row r="13" spans="2:11" ht="14">
      <c r="B13" s="244"/>
      <c r="C13" s="100" t="s">
        <v>44</v>
      </c>
      <c r="D13" s="203">
        <f t="shared" si="0"/>
        <v>0</v>
      </c>
      <c r="E13" s="101"/>
      <c r="F13" s="101"/>
      <c r="G13" s="101"/>
      <c r="H13" s="103"/>
    </row>
    <row r="14" spans="2:11" ht="14">
      <c r="B14" s="244"/>
      <c r="C14" s="100" t="s">
        <v>45</v>
      </c>
      <c r="D14" s="203">
        <f t="shared" si="0"/>
        <v>0</v>
      </c>
      <c r="E14" s="101"/>
      <c r="F14" s="101"/>
      <c r="G14" s="101"/>
      <c r="H14" s="103"/>
    </row>
    <row r="15" spans="2:11" ht="14">
      <c r="B15" s="244"/>
      <c r="C15" s="100" t="s">
        <v>46</v>
      </c>
      <c r="D15" s="203">
        <f t="shared" si="0"/>
        <v>0</v>
      </c>
      <c r="E15" s="101"/>
      <c r="F15" s="101"/>
      <c r="G15" s="101"/>
      <c r="H15" s="103"/>
    </row>
    <row r="16" spans="2:11" ht="14">
      <c r="B16" s="244"/>
      <c r="C16" s="100" t="s">
        <v>47</v>
      </c>
      <c r="D16" s="203">
        <f t="shared" si="0"/>
        <v>0</v>
      </c>
      <c r="E16" s="101"/>
      <c r="F16" s="101"/>
      <c r="G16" s="101"/>
      <c r="H16" s="103"/>
    </row>
    <row r="17" spans="2:9" s="68" customFormat="1" ht="14.5" thickBot="1">
      <c r="B17" s="244"/>
      <c r="C17" s="100" t="s">
        <v>48</v>
      </c>
      <c r="D17" s="203">
        <f t="shared" si="0"/>
        <v>0</v>
      </c>
      <c r="E17" s="101"/>
      <c r="F17" s="101"/>
      <c r="G17" s="101"/>
      <c r="H17" s="104"/>
      <c r="I17" s="88"/>
    </row>
    <row r="18" spans="2:9" ht="14.5" thickBot="1">
      <c r="B18" s="280" t="s">
        <v>105</v>
      </c>
      <c r="C18" s="281"/>
      <c r="D18" s="202">
        <f>SUM(D19,D24,D26,D29)</f>
        <v>0</v>
      </c>
      <c r="E18" s="98">
        <f>SUM(E19,E24,E26,E29)</f>
        <v>0</v>
      </c>
      <c r="F18" s="98">
        <f>SUM(F19,F24,F26,F29)</f>
        <v>0</v>
      </c>
      <c r="G18" s="98">
        <f>SUM(G19,G24,G26,G29)</f>
        <v>0</v>
      </c>
      <c r="H18" s="105"/>
    </row>
    <row r="19" spans="2:9" ht="14">
      <c r="B19" s="106" t="s">
        <v>49</v>
      </c>
      <c r="C19" s="107" t="s">
        <v>50</v>
      </c>
      <c r="D19" s="204">
        <f>SUM(D20:D23)</f>
        <v>0</v>
      </c>
      <c r="E19" s="108">
        <f>SUM(E20:E23)</f>
        <v>0</v>
      </c>
      <c r="F19" s="108">
        <f>SUM(F20:F23)</f>
        <v>0</v>
      </c>
      <c r="G19" s="108">
        <f>SUM(G20:G23)</f>
        <v>0</v>
      </c>
      <c r="H19" s="109"/>
    </row>
    <row r="20" spans="2:9" ht="14">
      <c r="B20" s="244" t="s">
        <v>42</v>
      </c>
      <c r="C20" s="110" t="s">
        <v>51</v>
      </c>
      <c r="D20" s="203">
        <f>SUM(E20:G20)</f>
        <v>0</v>
      </c>
      <c r="E20" s="111"/>
      <c r="F20" s="111"/>
      <c r="G20" s="111"/>
      <c r="H20" s="103"/>
    </row>
    <row r="21" spans="2:9" ht="14">
      <c r="B21" s="244"/>
      <c r="C21" s="110" t="s">
        <v>52</v>
      </c>
      <c r="D21" s="203">
        <f>SUM(E21:G21)</f>
        <v>0</v>
      </c>
      <c r="E21" s="111"/>
      <c r="F21" s="111"/>
      <c r="G21" s="111"/>
      <c r="H21" s="103"/>
    </row>
    <row r="22" spans="2:9" ht="14">
      <c r="B22" s="264"/>
      <c r="C22" s="110" t="s">
        <v>53</v>
      </c>
      <c r="D22" s="203">
        <f>SUM(E22:G22)</f>
        <v>0</v>
      </c>
      <c r="E22" s="111"/>
      <c r="F22" s="111"/>
      <c r="G22" s="111"/>
      <c r="H22" s="103"/>
    </row>
    <row r="23" spans="2:9" ht="14">
      <c r="B23" s="264"/>
      <c r="C23" s="100" t="s">
        <v>54</v>
      </c>
      <c r="D23" s="203">
        <f>SUM(E23:G23)</f>
        <v>0</v>
      </c>
      <c r="E23" s="113"/>
      <c r="F23" s="113"/>
      <c r="G23" s="113"/>
      <c r="H23" s="104"/>
    </row>
    <row r="24" spans="2:9" ht="14">
      <c r="B24" s="114" t="s">
        <v>55</v>
      </c>
      <c r="C24" s="115" t="s">
        <v>56</v>
      </c>
      <c r="D24" s="205">
        <f>SUM(D25:D25)</f>
        <v>0</v>
      </c>
      <c r="E24" s="116">
        <f>SUM(E25:E25)</f>
        <v>0</v>
      </c>
      <c r="F24" s="116">
        <f>SUM(F25:F25)</f>
        <v>0</v>
      </c>
      <c r="G24" s="116">
        <f>SUM(G25:G25)</f>
        <v>0</v>
      </c>
      <c r="H24" s="117"/>
    </row>
    <row r="25" spans="2:9" ht="14">
      <c r="B25" s="112"/>
      <c r="C25" s="100" t="s">
        <v>57</v>
      </c>
      <c r="D25" s="206">
        <f>SUM(E25:G25)</f>
        <v>0</v>
      </c>
      <c r="E25" s="113"/>
      <c r="F25" s="113"/>
      <c r="G25" s="113"/>
      <c r="H25" s="104"/>
    </row>
    <row r="26" spans="2:9" ht="14">
      <c r="B26" s="114" t="s">
        <v>58</v>
      </c>
      <c r="C26" s="118" t="s">
        <v>59</v>
      </c>
      <c r="D26" s="205">
        <f>SUM(D27:D28)</f>
        <v>0</v>
      </c>
      <c r="E26" s="116">
        <f>SUM(E27:E28)</f>
        <v>0</v>
      </c>
      <c r="F26" s="116">
        <f>SUM(F27:F28)</f>
        <v>0</v>
      </c>
      <c r="G26" s="116">
        <f>SUM(G27:G28)</f>
        <v>0</v>
      </c>
      <c r="H26" s="117"/>
    </row>
    <row r="27" spans="2:9" ht="14">
      <c r="B27" s="282" t="s">
        <v>42</v>
      </c>
      <c r="C27" s="119" t="s">
        <v>60</v>
      </c>
      <c r="D27" s="203">
        <f>SUM(E27:G27)</f>
        <v>0</v>
      </c>
      <c r="E27" s="101"/>
      <c r="F27" s="101"/>
      <c r="G27" s="101"/>
      <c r="H27" s="102"/>
    </row>
    <row r="28" spans="2:9" ht="14">
      <c r="B28" s="243"/>
      <c r="C28" s="120" t="s">
        <v>61</v>
      </c>
      <c r="D28" s="203">
        <f>SUM(E28:G28)</f>
        <v>0</v>
      </c>
      <c r="E28" s="113"/>
      <c r="F28" s="113"/>
      <c r="G28" s="113"/>
      <c r="H28" s="104"/>
    </row>
    <row r="29" spans="2:9" ht="14">
      <c r="B29" s="114" t="s">
        <v>62</v>
      </c>
      <c r="C29" s="118" t="s">
        <v>63</v>
      </c>
      <c r="D29" s="205">
        <f>SUM(D30:D37)</f>
        <v>0</v>
      </c>
      <c r="E29" s="116">
        <f>SUM(E30:E37)</f>
        <v>0</v>
      </c>
      <c r="F29" s="116">
        <f>SUM(F30:F37)</f>
        <v>0</v>
      </c>
      <c r="G29" s="116">
        <f>SUM(G30:G37)</f>
        <v>0</v>
      </c>
      <c r="H29" s="117"/>
    </row>
    <row r="30" spans="2:9" ht="14">
      <c r="B30" s="243" t="s">
        <v>42</v>
      </c>
      <c r="C30" s="119" t="s">
        <v>64</v>
      </c>
      <c r="D30" s="203">
        <f t="shared" ref="D30:D37" si="1">SUM(E30:G30)</f>
        <v>0</v>
      </c>
      <c r="E30" s="101"/>
      <c r="F30" s="101"/>
      <c r="G30" s="101"/>
      <c r="H30" s="102"/>
    </row>
    <row r="31" spans="2:9" ht="14">
      <c r="B31" s="244"/>
      <c r="C31" s="121" t="s">
        <v>65</v>
      </c>
      <c r="D31" s="203">
        <f t="shared" si="1"/>
        <v>0</v>
      </c>
      <c r="E31" s="111"/>
      <c r="F31" s="111"/>
      <c r="G31" s="111"/>
      <c r="H31" s="103"/>
    </row>
    <row r="32" spans="2:9" ht="14">
      <c r="B32" s="244"/>
      <c r="C32" s="121" t="s">
        <v>66</v>
      </c>
      <c r="D32" s="203">
        <f t="shared" si="1"/>
        <v>0</v>
      </c>
      <c r="E32" s="111"/>
      <c r="F32" s="111"/>
      <c r="G32" s="111"/>
      <c r="H32" s="103"/>
    </row>
    <row r="33" spans="2:10" ht="14">
      <c r="B33" s="244"/>
      <c r="C33" s="121" t="s">
        <v>67</v>
      </c>
      <c r="D33" s="203">
        <f t="shared" si="1"/>
        <v>0</v>
      </c>
      <c r="E33" s="111"/>
      <c r="F33" s="111"/>
      <c r="G33" s="111"/>
      <c r="H33" s="103"/>
    </row>
    <row r="34" spans="2:10" ht="14">
      <c r="B34" s="244"/>
      <c r="C34" s="121" t="s">
        <v>68</v>
      </c>
      <c r="D34" s="203">
        <f t="shared" si="1"/>
        <v>0</v>
      </c>
      <c r="E34" s="111"/>
      <c r="F34" s="111"/>
      <c r="G34" s="111"/>
      <c r="H34" s="103"/>
    </row>
    <row r="35" spans="2:10" ht="14">
      <c r="B35" s="244"/>
      <c r="C35" s="121" t="s">
        <v>69</v>
      </c>
      <c r="D35" s="203">
        <f t="shared" si="1"/>
        <v>0</v>
      </c>
      <c r="E35" s="111"/>
      <c r="F35" s="111"/>
      <c r="G35" s="111"/>
      <c r="H35" s="103"/>
    </row>
    <row r="36" spans="2:10" ht="14">
      <c r="B36" s="244"/>
      <c r="C36" s="121" t="s">
        <v>70</v>
      </c>
      <c r="D36" s="203">
        <f t="shared" si="1"/>
        <v>0</v>
      </c>
      <c r="E36" s="111"/>
      <c r="F36" s="111"/>
      <c r="G36" s="111"/>
      <c r="H36" s="103"/>
    </row>
    <row r="37" spans="2:10" s="68" customFormat="1" ht="14.5" thickBot="1">
      <c r="B37" s="245"/>
      <c r="C37" s="122" t="s">
        <v>71</v>
      </c>
      <c r="D37" s="203">
        <f t="shared" si="1"/>
        <v>0</v>
      </c>
      <c r="E37" s="123"/>
      <c r="F37" s="123"/>
      <c r="G37" s="123"/>
      <c r="H37" s="124"/>
      <c r="I37" s="91"/>
    </row>
    <row r="38" spans="2:10" ht="14.5" thickBot="1">
      <c r="B38" s="125" t="s">
        <v>72</v>
      </c>
      <c r="C38" s="126"/>
      <c r="D38" s="127">
        <f>SUM(D39:D41)</f>
        <v>0</v>
      </c>
      <c r="E38" s="94">
        <f>SUM(E39:E41)</f>
        <v>0</v>
      </c>
      <c r="F38" s="94">
        <f>SUM(F39:F41)</f>
        <v>0</v>
      </c>
      <c r="G38" s="94">
        <f>SUM(G39:G41)</f>
        <v>0</v>
      </c>
      <c r="H38" s="128"/>
    </row>
    <row r="39" spans="2:10" ht="14">
      <c r="B39" s="264" t="s">
        <v>42</v>
      </c>
      <c r="C39" s="129" t="s">
        <v>73</v>
      </c>
      <c r="D39" s="203">
        <f>SUM(E39:G39)</f>
        <v>0</v>
      </c>
      <c r="E39" s="101"/>
      <c r="F39" s="101"/>
      <c r="G39" s="101"/>
      <c r="H39" s="102"/>
    </row>
    <row r="40" spans="2:10" ht="14">
      <c r="B40" s="264"/>
      <c r="C40" s="130" t="s">
        <v>74</v>
      </c>
      <c r="D40" s="203">
        <f t="shared" ref="D40:D41" si="2">SUM(E40:G40)</f>
        <v>0</v>
      </c>
      <c r="E40" s="111"/>
      <c r="F40" s="111"/>
      <c r="G40" s="111"/>
      <c r="H40" s="103"/>
    </row>
    <row r="41" spans="2:10" ht="14.5" thickBot="1">
      <c r="B41" s="264"/>
      <c r="C41" s="131" t="s">
        <v>75</v>
      </c>
      <c r="D41" s="203">
        <f t="shared" si="2"/>
        <v>0</v>
      </c>
      <c r="E41" s="113"/>
      <c r="F41" s="113"/>
      <c r="G41" s="113"/>
      <c r="H41" s="104"/>
    </row>
    <row r="42" spans="2:10" ht="14.5" thickBot="1">
      <c r="B42" s="262" t="s">
        <v>76</v>
      </c>
      <c r="C42" s="263"/>
      <c r="D42" s="207">
        <f>SUM(D10,D38)</f>
        <v>0</v>
      </c>
      <c r="E42" s="132">
        <f>SUM(E10,E38)</f>
        <v>0</v>
      </c>
      <c r="F42" s="132">
        <f>SUM(F10,F38)</f>
        <v>0</v>
      </c>
      <c r="G42" s="207">
        <f>SUM(G10,G38)</f>
        <v>0</v>
      </c>
      <c r="H42" s="133"/>
      <c r="I42" s="134">
        <f>G42</f>
        <v>0</v>
      </c>
      <c r="J42" s="135" t="str">
        <f>IF(I4="A",IF(I42&lt;500001,"Dotace v limitu výzvy pro typ A","Snižte částku dotace na MAX. 500 000 Kč, jinak bude žádost vyloučena."),IF(I4="B",IF(I42&lt;150001,"Dotace v limitu výzvy pro typ B","Snižte částku dotace na MAX. 150 000 Kč, jinak bude žádost vyloučena."),IF(I4="C",IF(I42&lt;50001,"Dotace v limitu výzvy pro typ C","Snižte částku dotace na MAX. 50 000 Kč, jinak bude žádost vyloučena."))))</f>
        <v>Dotace v limitu výzvy pro typ A</v>
      </c>
    </row>
    <row r="43" spans="2:10" ht="15" customHeight="1" thickBot="1">
      <c r="B43" s="262" t="s">
        <v>114</v>
      </c>
      <c r="C43" s="263"/>
      <c r="D43" s="207">
        <f>SUM(E42:G42)</f>
        <v>0</v>
      </c>
    </row>
    <row r="44" spans="2:10" ht="20.149999999999999" customHeight="1">
      <c r="B44" s="136"/>
      <c r="C44" s="137" t="s">
        <v>151</v>
      </c>
      <c r="D44" s="138">
        <f>D42-D43</f>
        <v>0</v>
      </c>
      <c r="F44" s="57" t="s">
        <v>4</v>
      </c>
      <c r="G44" s="139"/>
      <c r="H44" s="140"/>
      <c r="J44" s="141" t="str">
        <f>IF(D44&lt;&gt;0,"Upravte rozpočet nebo zdroje tak, aby se rozdíl financování rovnal 0!","Vyrovnané financování. Celkové náklady projektu se rovnají zdrojům.")</f>
        <v>Vyrovnané financování. Celkové náklady projektu se rovnají zdrojům.</v>
      </c>
    </row>
    <row r="45" spans="2:10">
      <c r="F45" s="85" t="s">
        <v>3</v>
      </c>
      <c r="G45" s="142"/>
      <c r="H45" s="143"/>
    </row>
    <row r="46" spans="2:10" ht="14.5">
      <c r="C46" s="19" t="s">
        <v>134</v>
      </c>
      <c r="D46" s="147" t="s">
        <v>169</v>
      </c>
    </row>
    <row r="47" spans="2:10" ht="14.5">
      <c r="C47" s="7"/>
      <c r="D47" s="147" t="s">
        <v>167</v>
      </c>
    </row>
  </sheetData>
  <sheetProtection algorithmName="SHA-512" hashValue="sU6zMXopQQterv7T4W7Vx4ecUiJOawIDKDubKFeaUPQ6hP+c4W3LT9fP+FSLWxPFpqX14vZJxf8kvMoTwUKR0A==" saltValue="SYFx8kDXFvrV/lOrosGrOg==" spinCount="100000" sheet="1" objects="1" scenarios="1"/>
  <mergeCells count="23">
    <mergeCell ref="B43:C43"/>
    <mergeCell ref="B39:B41"/>
    <mergeCell ref="B42:C42"/>
    <mergeCell ref="B2:G3"/>
    <mergeCell ref="H2:H3"/>
    <mergeCell ref="B4:D4"/>
    <mergeCell ref="G4:H4"/>
    <mergeCell ref="E7:E8"/>
    <mergeCell ref="F7:F8"/>
    <mergeCell ref="G7:G8"/>
    <mergeCell ref="D7:D8"/>
    <mergeCell ref="B10:C10"/>
    <mergeCell ref="B12:B17"/>
    <mergeCell ref="B18:C18"/>
    <mergeCell ref="B20:B23"/>
    <mergeCell ref="B27:B28"/>
    <mergeCell ref="B30:B37"/>
    <mergeCell ref="B7:C9"/>
    <mergeCell ref="H7:H9"/>
    <mergeCell ref="B5:C5"/>
    <mergeCell ref="D5:H5"/>
    <mergeCell ref="B6:C6"/>
    <mergeCell ref="D6:H6"/>
  </mergeCells>
  <hyperlinks>
    <hyperlink ref="D47" location="DC_POSVaPR_zdroje_26!A1" display="Zdroje financování (DC_POSVaPR_zdroje_26)" xr:uid="{8E2DA70F-070E-4698-AFAB-32AAD9A98997}"/>
    <hyperlink ref="D46" location="DC_POSVaPR_zadost_26!A1" display="Žádost (DC_POSVaPR_zadost_26)" xr:uid="{8A3FED8F-50CE-45E7-8092-616AADA8BA55}"/>
  </hyperlinks>
  <pageMargins left="0.78740157480314965" right="0.78740157480314965" top="0.98425196850393704" bottom="0.98425196850393704" header="0.51181102362204722" footer="0.51181102362204722"/>
  <pageSetup paperSize="9" scale="96" fitToHeight="3" orientation="landscape" blackAndWhite="1" errors="blank" r:id="rId1"/>
  <headerFooter alignWithMargins="0">
    <oddHeader>&amp;L&amp;F&amp;R&amp;A</oddHeader>
    <oddFooter>&amp;C&amp;P z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DC_POSVaPR_zadost_26</vt:lpstr>
      <vt:lpstr>DC_POSVaPR_zdroje_26</vt:lpstr>
      <vt:lpstr>DC_POSVaPR_rozpocet_26</vt:lpstr>
      <vt:lpstr>DC_POSVaPR_rozpocet_26!Názvy_tisku</vt:lpstr>
      <vt:lpstr>DC_POSVaPR_rozpocet_26!Oblast_tisku</vt:lpstr>
      <vt:lpstr>DC_POSVaPR_zadost_26!Oblast_tisku</vt:lpstr>
      <vt:lpstr>DC_POSVaPR_zdroje_26!Oblast_tisku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Vonková</dc:creator>
  <cp:lastModifiedBy>Karolína Kounová</cp:lastModifiedBy>
  <cp:lastPrinted>2025-08-05T08:06:57Z</cp:lastPrinted>
  <dcterms:created xsi:type="dcterms:W3CDTF">2024-08-29T08:34:27Z</dcterms:created>
  <dcterms:modified xsi:type="dcterms:W3CDTF">2025-12-04T09:30:39Z</dcterms:modified>
</cp:coreProperties>
</file>